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trem_procedura_ZOP_final_08042019\"/>
    </mc:Choice>
  </mc:AlternateContent>
  <xr:revisionPtr revIDLastSave="0" documentId="13_ncr:1_{8C13BB1D-F956-4E92-A50B-24FB6FDF76CF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Ustrem 4_OP1" sheetId="1" r:id="rId1"/>
  </sheets>
  <definedNames>
    <definedName name="_xlnm.Print_Area" localSheetId="0">'Ustrem 4_OP1'!$A$1:$H$201</definedName>
    <definedName name="_xlnm.Print_Titles" localSheetId="0">'Ustrem 4_OP1'!$6:$6</definedName>
  </definedNames>
  <calcPr calcId="181029"/>
</workbook>
</file>

<file path=xl/calcChain.xml><?xml version="1.0" encoding="utf-8"?>
<calcChain xmlns="http://schemas.openxmlformats.org/spreadsheetml/2006/main">
  <c r="G197" i="1" l="1"/>
  <c r="G196" i="1"/>
  <c r="G195" i="1"/>
  <c r="G192" i="1"/>
  <c r="G191" i="1"/>
  <c r="G190" i="1"/>
  <c r="G187" i="1"/>
  <c r="G186" i="1"/>
  <c r="G188" i="1" s="1"/>
  <c r="G185" i="1"/>
  <c r="G182" i="1"/>
  <c r="G181" i="1"/>
  <c r="G180" i="1"/>
  <c r="G174" i="1"/>
  <c r="G175" i="1" s="1"/>
  <c r="G171" i="1"/>
  <c r="G172" i="1" s="1"/>
  <c r="G176" i="1" s="1"/>
  <c r="G166" i="1"/>
  <c r="G165" i="1"/>
  <c r="G164" i="1"/>
  <c r="G163" i="1"/>
  <c r="G162" i="1"/>
  <c r="G161" i="1"/>
  <c r="G156" i="1"/>
  <c r="G157" i="1" s="1"/>
  <c r="G153" i="1"/>
  <c r="G154" i="1" s="1"/>
  <c r="G150" i="1"/>
  <c r="G151" i="1" s="1"/>
  <c r="G145" i="1"/>
  <c r="G146" i="1" s="1"/>
  <c r="G142" i="1"/>
  <c r="G143" i="1" s="1"/>
  <c r="G139" i="1"/>
  <c r="G138" i="1"/>
  <c r="G137" i="1"/>
  <c r="G136" i="1"/>
  <c r="G135" i="1"/>
  <c r="G134" i="1"/>
  <c r="G133" i="1"/>
  <c r="G132" i="1"/>
  <c r="G127" i="1"/>
  <c r="G128" i="1" s="1"/>
  <c r="G124" i="1"/>
  <c r="G125" i="1" s="1"/>
  <c r="G121" i="1"/>
  <c r="G120" i="1"/>
  <c r="G119" i="1"/>
  <c r="G118" i="1"/>
  <c r="G117" i="1"/>
  <c r="G116" i="1"/>
  <c r="G115" i="1"/>
  <c r="G110" i="1"/>
  <c r="G109" i="1"/>
  <c r="G108" i="1"/>
  <c r="G107" i="1"/>
  <c r="G104" i="1"/>
  <c r="G103" i="1"/>
  <c r="G102" i="1"/>
  <c r="G101" i="1"/>
  <c r="G105" i="1" s="1"/>
  <c r="G98" i="1"/>
  <c r="G97" i="1"/>
  <c r="G96" i="1"/>
  <c r="G95" i="1"/>
  <c r="G99" i="1" s="1"/>
  <c r="G90" i="1"/>
  <c r="G89" i="1"/>
  <c r="G88" i="1"/>
  <c r="G87" i="1"/>
  <c r="G86" i="1"/>
  <c r="G85" i="1"/>
  <c r="G84" i="1"/>
  <c r="G81" i="1"/>
  <c r="G80" i="1"/>
  <c r="G79" i="1"/>
  <c r="G78" i="1"/>
  <c r="G77" i="1"/>
  <c r="G76" i="1"/>
  <c r="G75" i="1"/>
  <c r="G82" i="1" s="1"/>
  <c r="G72" i="1"/>
  <c r="G71" i="1"/>
  <c r="G70" i="1"/>
  <c r="G69" i="1"/>
  <c r="G68" i="1"/>
  <c r="G67" i="1"/>
  <c r="G66" i="1"/>
  <c r="G63" i="1"/>
  <c r="G62" i="1"/>
  <c r="G61" i="1"/>
  <c r="G60" i="1"/>
  <c r="G59" i="1"/>
  <c r="G58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2" i="1"/>
  <c r="G41" i="1"/>
  <c r="G40" i="1"/>
  <c r="G39" i="1"/>
  <c r="G38" i="1"/>
  <c r="G35" i="1"/>
  <c r="G34" i="1"/>
  <c r="G33" i="1"/>
  <c r="G32" i="1"/>
  <c r="G31" i="1"/>
  <c r="G30" i="1"/>
  <c r="G29" i="1"/>
  <c r="G28" i="1"/>
  <c r="G27" i="1"/>
  <c r="G26" i="1"/>
  <c r="G25" i="1"/>
  <c r="G24" i="1"/>
  <c r="G21" i="1"/>
  <c r="G20" i="1"/>
  <c r="G19" i="1"/>
  <c r="G18" i="1"/>
  <c r="G17" i="1"/>
  <c r="G16" i="1"/>
  <c r="G15" i="1"/>
  <c r="G14" i="1"/>
  <c r="G13" i="1"/>
  <c r="G12" i="1"/>
  <c r="G11" i="1"/>
  <c r="G10" i="1"/>
  <c r="G22" i="1" l="1"/>
  <c r="G36" i="1"/>
  <c r="G50" i="1"/>
  <c r="G64" i="1"/>
  <c r="G73" i="1"/>
  <c r="G91" i="1"/>
  <c r="G140" i="1"/>
  <c r="G147" i="1" s="1"/>
  <c r="G158" i="1"/>
  <c r="G198" i="1"/>
  <c r="G183" i="1"/>
  <c r="G111" i="1"/>
  <c r="G112" i="1" s="1"/>
  <c r="G122" i="1"/>
  <c r="G129" i="1" s="1"/>
  <c r="G167" i="1"/>
  <c r="G168" i="1" s="1"/>
  <c r="G193" i="1"/>
  <c r="G199" i="1" l="1"/>
  <c r="G92" i="1"/>
  <c r="G177" i="1" s="1"/>
  <c r="G200" i="1" s="1"/>
</calcChain>
</file>

<file path=xl/sharedStrings.xml><?xml version="1.0" encoding="utf-8"?>
<sst xmlns="http://schemas.openxmlformats.org/spreadsheetml/2006/main" count="603" uniqueCount="141">
  <si>
    <t>КОЛИЧЕСТВЕНО СТОЙНОСТНА СМЕТКА ПО ОП №1 С ПРЕДМЕТ</t>
  </si>
  <si>
    <t>„Провеждане на контролно-измервателни, възстановителни и поддържащи дейности на хвостохранилище „Устрем – 4” за период от три години”</t>
  </si>
  <si>
    <t>/В ЛЕВА/</t>
  </si>
  <si>
    <t>№</t>
  </si>
  <si>
    <t>Шифър</t>
  </si>
  <si>
    <t>Наименование</t>
  </si>
  <si>
    <t>Мярка</t>
  </si>
  <si>
    <t>К-во</t>
  </si>
  <si>
    <t>Цена</t>
  </si>
  <si>
    <t>Стойност</t>
  </si>
  <si>
    <t>А/ВЪЗСТАНОВИТЕЛНИ ДЕЙНОСТИ</t>
  </si>
  <si>
    <t xml:space="preserve"> </t>
  </si>
  <si>
    <t>I.ВЪЗСТАНОВЯВАНЕ НА ПИЕЗОМЕТРИ</t>
  </si>
  <si>
    <t>бр.</t>
  </si>
  <si>
    <t>1.Възстановяване на пиезометър № 12а - 18 м.</t>
  </si>
  <si>
    <t>*000000001</t>
  </si>
  <si>
    <t>СОНДАЖЕН ОТВОР Ф132(ТНС 11-02-01-01-0465-7)</t>
  </si>
  <si>
    <t>м</t>
  </si>
  <si>
    <t>*000000002</t>
  </si>
  <si>
    <t>ДОСТАВКА И МОНТАЖ НА ОБСАДНА РVС ТРЪБА Ф 63х3-МУФИРАНА(ТНС 11-02-01-03-0510-2)</t>
  </si>
  <si>
    <t>*000000003</t>
  </si>
  <si>
    <t>ПРОБИВАНЕ НА ДУПКИ В РVС ТРЪБА (ТНС 06-01-01-16-0180-21)</t>
  </si>
  <si>
    <t>*000000004</t>
  </si>
  <si>
    <t>ЗАПЪЛВАНЕ С ФИЛЦ НА ПРОСТРАНСТВОТО М/У ТРЪБАТА И СОНДАЖА-ТРУД ПО СЕК 01.066</t>
  </si>
  <si>
    <t>м3</t>
  </si>
  <si>
    <t>*000000006</t>
  </si>
  <si>
    <t>ИЗКОП ЯМИ РЪЧНО В ЗЕМНИ ПОЧВИ, ДЪЛБОЧИНА ДО 1 М. (СЕК 01.021)</t>
  </si>
  <si>
    <t>*000000007</t>
  </si>
  <si>
    <t>КОФРАЖ ЗА БЕТОННИ БЛОКОВЕ (СЕК 02.084)</t>
  </si>
  <si>
    <t>м2</t>
  </si>
  <si>
    <t>*000000008</t>
  </si>
  <si>
    <t>РЪЧНО ПРИГОТВЯНЕ НА БЕТОН В20 - ОБЕМ ДО ДО 1 М3 - СЕК 04.821</t>
  </si>
  <si>
    <t>*000000009</t>
  </si>
  <si>
    <t>РЪЧНО ПОЛАГАНЕ НА БЕТОН-ДО 1 М3(без стойността на бетона)-СЕК 04.910</t>
  </si>
  <si>
    <t>*000000010</t>
  </si>
  <si>
    <t>ДОСТАВКА И МОНТАЖ НА ОБСАДНА ТРЪБА Ф110 PVC-U(ТНС 11-02-01-03-0510-2)</t>
  </si>
  <si>
    <t>*000000051</t>
  </si>
  <si>
    <t>ЦИМЕНТОВ РАЗТВОР М 30</t>
  </si>
  <si>
    <t>*000000011</t>
  </si>
  <si>
    <t>ДОСТАВКА НА КАПА PVC Ф 110</t>
  </si>
  <si>
    <t>*000000013</t>
  </si>
  <si>
    <t>ОБРАТЕН НАСИП (СЕК 01.066)</t>
  </si>
  <si>
    <t>сума</t>
  </si>
  <si>
    <t>2.Възстановяване на пиезометър № 16а - 27 м.</t>
  </si>
  <si>
    <t>*000000012</t>
  </si>
  <si>
    <t>СОНДАЖЕН ОТВОР Ф132(ТНС 11-02-01-01-0465-7,С-к за сонд.работи-Табл.10.6)</t>
  </si>
  <si>
    <t>3.Възстановяване на пиезометър № 23а - 23 м.</t>
  </si>
  <si>
    <t>4.Възстановяване на пиезометър № 25а - 23 м.</t>
  </si>
  <si>
    <t>5.Възстановяване на обсадна тръба на пиезометър  № 9</t>
  </si>
  <si>
    <t>*000000050</t>
  </si>
  <si>
    <t>РАЗБИВАНЕ НА БЕТОН С КЪРТАЧ (СЕК 04.947)</t>
  </si>
  <si>
    <t>6.Възстановяване на обсадна тръба на пиезометър № 21</t>
  </si>
  <si>
    <t>7.Възстановяване на обсадна тръба на пиезометър № 26</t>
  </si>
  <si>
    <t>II.ПОЧИСТВАНЕ НА КАНАЛИ ЗА ВЪНШНИ ПОВЪРХНОСТНИ ВОДИ</t>
  </si>
  <si>
    <t>1.Почистване на канали за външни повърхностни води-първа година</t>
  </si>
  <si>
    <t>*000000014</t>
  </si>
  <si>
    <t>ИЗСИЧАНЕ НА ХРАСТИ И ГОРА РЪЧНО ПРИ ДЕБЕЛИНА НА ДЪРВЕТАТА ДО 10СМ(СЕК 01.002)</t>
  </si>
  <si>
    <t>100 м2</t>
  </si>
  <si>
    <t>*000000015</t>
  </si>
  <si>
    <t>ИЗКОРЕНЯВАНЕ ХРАСТИ И ГОРА РЪЧ. ПРИ ДЕБЕЛИНА НА ДЪРВЕТАТА ДО 10СМ(СЕК 01.004)</t>
  </si>
  <si>
    <t>*000000016</t>
  </si>
  <si>
    <t>ПОЧИСТВАНЕ НА КАНАЛ-ИЗКОП С БАГЕР В ЗЕМНИ ПОЧВИ НА ОТВАЛ(СЕК 01.311)</t>
  </si>
  <si>
    <t>*000000017</t>
  </si>
  <si>
    <t>ПОЧИСТВАНЕ НА КАНАЛ-РЪЧНО В З. П. С ПРЕХВЪРЛЯНЕ НА 3 М (СЕК 01.011)</t>
  </si>
  <si>
    <t>2.Почистване на канали за външни повърхностни води-втора година</t>
  </si>
  <si>
    <t>3.Почистване на канали за външни повърхностни  води-трета година</t>
  </si>
  <si>
    <t>III.ПОЧИСТВАНЕ И ВЪЗСТАНОВЯВАНЕ НА ЛЯВА РИГУЛНА КАНАВКА 330 М.</t>
  </si>
  <si>
    <t>1.Почистване и възстановяване на лява ригулна канавка 330 м.-първа година</t>
  </si>
  <si>
    <t>*000000030</t>
  </si>
  <si>
    <t>ПОЧИСТВАНЕ НА КАНАВКА 110 М.-РЪЧНО В З. П. С ПРЕХВЪРЛЯНЕ НА 3 М (СЕК 01.011)</t>
  </si>
  <si>
    <t>*000000018</t>
  </si>
  <si>
    <t>ДОИЗКОПАВАНЕ ЗА КАНАВКА 220 М.-РЪЧНО В З. П. С ПРЕХВЪРЛЯНЕ НА 3 М (СЕК 01.011)</t>
  </si>
  <si>
    <t>*000000019</t>
  </si>
  <si>
    <t>УПЛЪТНЯВАНЕ НА ЛЕГЛОТО 220 М.-РЪЧНО С МЕХАНИЧНА ТРАМБОВКА-СЕК 01.071 и 23.087</t>
  </si>
  <si>
    <t>*000000020</t>
  </si>
  <si>
    <t>ДОСТАВКА, ПОЛАГАНЕ И ТРАМБОВАНЕ НА ПЯСЪЧНА ПОДЛОЖКА 8 СМ.-СЕК 23.081</t>
  </si>
  <si>
    <t>*000000021</t>
  </si>
  <si>
    <t>ИЗРАБОТКА И МОНТАЖ НА ЗАВАРЕНИ МРЕЖИ 15Х15 ПРИ ДЕБЕЛИНА ДО 5 ММ(СЕК 03.011)</t>
  </si>
  <si>
    <t>кг</t>
  </si>
  <si>
    <t>*000000022</t>
  </si>
  <si>
    <t>БЕТОНОВА ОБЛИЦОВКА КАНАВКА 10 СМ. (СЕК  27.211)</t>
  </si>
  <si>
    <t>*000000023</t>
  </si>
  <si>
    <t>ЗАПЪЛВАНЕ ФУГИ С ГОТОВА ПЛАСТИФИЦИРАНА СМЕС С ДЪЛБОЧ.ДО 12 СМ. (СЕК 27.245)</t>
  </si>
  <si>
    <t>100 м.</t>
  </si>
  <si>
    <t>2.Почистване на лява ригулна канавка 330 м.-втора година</t>
  </si>
  <si>
    <t>*000000024</t>
  </si>
  <si>
    <t>ПОЧИСТВАНЕ НА КАНАВКА-РЪЧНО В З. П. С ПРЕХВЪРЛЯНЕ НА 3 М (СЕК 01.011)</t>
  </si>
  <si>
    <t>3.Почистване на лява ригулна канавка 330 м.-трета година</t>
  </si>
  <si>
    <t>IV.ПОЧИСТВАНЕ И ВЪЗСТАНОВЯВАНЕ НА ДЯСНА  РИГУЛНА КАНАВКА 253 М.</t>
  </si>
  <si>
    <t>1.Почистване и възстановяване на дясна ригулна канавка 253 м.-първа година</t>
  </si>
  <si>
    <t>*000000025</t>
  </si>
  <si>
    <t>ПОЧИСТВАНЕ НА КАНАВКА 200 М.-РЪЧНО В З. П. С ПРЕХВЪРЛЯНЕ НА 3 М (СЕК 01.011)</t>
  </si>
  <si>
    <t>*000000026</t>
  </si>
  <si>
    <t>ПОЧИСТВАНЕ КАНАВКА 53 М. ОТ РАЗРУШЕНА БЕТ.ОБ-ВКА-ПРЕХВЪРЛЯНЕ НА 3 М(СЕК 01.062)</t>
  </si>
  <si>
    <t>*000000027</t>
  </si>
  <si>
    <t>ДОИЗКОПАВАНЕ ЗА КАНАВКА 53 М.-РЪЧНО В З. П. С ПРЕХВЪРЛЯНЕ НА 3 М (СЕК 01.011)</t>
  </si>
  <si>
    <t>*000000028</t>
  </si>
  <si>
    <t>УПЛЪТНЯВАНЕ НА ЛЕГЛОТО 53 М.-РЪЧНО С МЕХАНИЧНА ТРАМБОВКА-СЕК 01.071 и 23.087</t>
  </si>
  <si>
    <t>2.Почистване на дясна ригулна канавка 253 м.-втора година</t>
  </si>
  <si>
    <t>*000000029</t>
  </si>
  <si>
    <t>3.Почистване на дясна ригулна канавка 253 м.-трета година</t>
  </si>
  <si>
    <t>V.ПОЧИСТВАНЕ КАНАВКА ПО БЕРМА НА КОТА 165 М.</t>
  </si>
  <si>
    <t>1.Почистване канавка по берма на кота 165 м.-първа година</t>
  </si>
  <si>
    <t>2.Почистване канавка по берма на кота 165 м.-втора година</t>
  </si>
  <si>
    <t>3.Почистване канавка по берма на кота 165 м.-трета година</t>
  </si>
  <si>
    <t>VI.ВЪЗСТАНОВЯВАНЕ НА ДРЕНАЖЕН ФИЛТЪР И ДРЕНАЖЕН ТАМПОН</t>
  </si>
  <si>
    <t>1.Възстановяване на дренажен филтър на дренажен тампон</t>
  </si>
  <si>
    <t>*000000032</t>
  </si>
  <si>
    <t>РЪЧЕН ИЗКОП ПО ДЪЛЖИНАТА НА БЕТ.КОЖУХ С ШИР. ДО 0.6М., ДЪЛБ. ДО 2М.(СЕК 01.031)</t>
  </si>
  <si>
    <t>*000000033</t>
  </si>
  <si>
    <t>ДОСТАВКА И ПОЛАГАНЕ НА  ФИЛТРИРАЩ ГЕОТЕКСТИЛ 500 ГР/М2</t>
  </si>
  <si>
    <t>*000000034</t>
  </si>
  <si>
    <t>ДОСТАВКА И ПОЛАГАНЕ НА  СЕПАРИРАЩ ГЕОТЕКСТИЛ 300-400 ГР/М2</t>
  </si>
  <si>
    <t>*000000035</t>
  </si>
  <si>
    <t>ОБРАТЕН НАСИП С УПЛЪТНЯВАНЕ НА ЗЕМНИ МАСИ-ДЪНО ИЗКОП (СЕК 23.087)</t>
  </si>
  <si>
    <t>*000000036</t>
  </si>
  <si>
    <t>ДОСТАВКА И ПОЛАГАНЕ (ПРЕХВЪРЛЯНЕ) НА ДРЕНАЖЕН МАТЕРИАЛ-ЧАКЪЛ (СЕК 01.062)</t>
  </si>
  <si>
    <t>*000000037</t>
  </si>
  <si>
    <t>ОБРАТЕНО ЗАСИПВАНЕ НА БЕТОНОВ КОЖУХ ( СЕК 01.066)</t>
  </si>
  <si>
    <t>VII.ПОСТАВЯНЕ НА ТАБЕЛИ</t>
  </si>
  <si>
    <t>1.Табели с размери 60х25</t>
  </si>
  <si>
    <t>*000000052</t>
  </si>
  <si>
    <t>НАБИВАНЕ НА ДЪРВЕНИ КОЛОВЕ ЗА ТАБЕЛИ (ТНС 9, СТР.43, Ш. 0214, 0215, 0216, 0217)</t>
  </si>
  <si>
    <t>2.Табели 25х25 с номера на пиезометри</t>
  </si>
  <si>
    <t>*000000053</t>
  </si>
  <si>
    <t>СУМА</t>
  </si>
  <si>
    <t>Б/ДЕЙНОСТИ ПО НАБЛЮДЕНИЯ, ИЗМЕРВАНИЯ И ОПРОБВАНИЯ</t>
  </si>
  <si>
    <t>1.Измерване на хоризонтални и вертикални деформации</t>
  </si>
  <si>
    <t>СФР 1</t>
  </si>
  <si>
    <t>ПЪРВА ГОДИНА</t>
  </si>
  <si>
    <t>ВТОРА ГОДИНА</t>
  </si>
  <si>
    <t>ТРЕТА ГОДИНА</t>
  </si>
  <si>
    <t>2.Оглед и оценка състоянието на хвостохранилищeто</t>
  </si>
  <si>
    <t>СФР 2</t>
  </si>
  <si>
    <t>3.Измерване на водните нива в пиезометрите на хвостохранилището</t>
  </si>
  <si>
    <t>СФР 3</t>
  </si>
  <si>
    <t>4.Годишни доклади за провеждания мониторинг</t>
  </si>
  <si>
    <t>СФР 6</t>
  </si>
  <si>
    <t>Б/ДЕЙНОСТИ ПО НАБЛЮДЕНИЯ, ИЗМЕРВАНИЯ и ОПРОБВАНИЯ</t>
  </si>
  <si>
    <t>ОБЩО ЗА ОП №1 БЕЗ ДДС</t>
  </si>
  <si>
    <t>Приложение №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</si>
</sst>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name val="Courier New"/>
      <family val="3"/>
      <charset val="204"/>
    </font>
    <font>
      <sz val="12"/>
      <name val="Courier New"/>
      <family val="3"/>
      <charset val="204"/>
    </font>
    <font>
      <b/>
      <sz val="18"/>
      <name val="Courier New"/>
      <family val="3"/>
      <charset val="204"/>
    </font>
    <font>
      <b/>
      <sz val="14"/>
      <name val="Courier New"/>
      <family val="3"/>
      <charset val="204"/>
    </font>
    <font>
      <b/>
      <sz val="10"/>
      <name val="Courier New"/>
      <family val="3"/>
      <charset val="204"/>
    </font>
    <font>
      <b/>
      <sz val="12"/>
      <name val="Courier New"/>
      <family val="3"/>
      <charset val="204"/>
    </font>
    <font>
      <b/>
      <sz val="16"/>
      <name val="Courier New"/>
      <family val="3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2" fontId="0" fillId="2" borderId="0" xfId="0" applyNumberForma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/>
    <xf numFmtId="164" fontId="0" fillId="0" borderId="8" xfId="0" applyNumberFormat="1" applyBorder="1"/>
    <xf numFmtId="2" fontId="0" fillId="0" borderId="9" xfId="0" applyNumberFormat="1" applyBorder="1"/>
    <xf numFmtId="0" fontId="5" fillId="0" borderId="8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164" fontId="0" fillId="0" borderId="9" xfId="0" applyNumberFormat="1" applyBorder="1"/>
    <xf numFmtId="0" fontId="1" fillId="0" borderId="8" xfId="0" applyFont="1" applyBorder="1" applyAlignment="1">
      <alignment wrapText="1"/>
    </xf>
    <xf numFmtId="0" fontId="0" fillId="3" borderId="7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wrapText="1"/>
    </xf>
    <xf numFmtId="164" fontId="5" fillId="3" borderId="8" xfId="0" applyNumberFormat="1" applyFont="1" applyFill="1" applyBorder="1"/>
    <xf numFmtId="2" fontId="5" fillId="3" borderId="9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wrapText="1"/>
    </xf>
    <xf numFmtId="164" fontId="3" fillId="4" borderId="8" xfId="0" applyNumberFormat="1" applyFont="1" applyFill="1" applyBorder="1"/>
    <xf numFmtId="2" fontId="3" fillId="4" borderId="9" xfId="0" applyNumberFormat="1" applyFont="1" applyFill="1" applyBorder="1"/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/>
    <xf numFmtId="0" fontId="3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center"/>
    </xf>
    <xf numFmtId="164" fontId="3" fillId="5" borderId="11" xfId="0" applyNumberFormat="1" applyFont="1" applyFill="1" applyBorder="1"/>
    <xf numFmtId="2" fontId="3" fillId="5" borderId="13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right"/>
    </xf>
    <xf numFmtId="2" fontId="0" fillId="0" borderId="0" xfId="0" applyNumberFormat="1"/>
    <xf numFmtId="0" fontId="3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/>
    </xf>
    <xf numFmtId="164" fontId="3" fillId="5" borderId="8" xfId="0" applyNumberFormat="1" applyFont="1" applyFill="1" applyBorder="1"/>
    <xf numFmtId="2" fontId="3" fillId="5" borderId="9" xfId="0" applyNumberFormat="1" applyFont="1" applyFill="1" applyBorder="1"/>
    <xf numFmtId="0" fontId="0" fillId="4" borderId="10" xfId="0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164" fontId="0" fillId="4" borderId="11" xfId="0" applyNumberFormat="1" applyFill="1" applyBorder="1"/>
    <xf numFmtId="2" fontId="3" fillId="4" borderId="13" xfId="0" applyNumberFormat="1" applyFont="1" applyFill="1" applyBorder="1"/>
    <xf numFmtId="16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00"/>
  <sheetViews>
    <sheetView tabSelected="1" view="pageBreakPreview" zoomScale="90" zoomScaleSheetLayoutView="90" workbookViewId="0">
      <selection activeCell="F2" sqref="F2"/>
    </sheetView>
  </sheetViews>
  <sheetFormatPr defaultRowHeight="15.75" x14ac:dyDescent="0.25"/>
  <cols>
    <col min="1" max="1" width="5.59765625" style="1" customWidth="1"/>
    <col min="2" max="2" width="13.19921875" style="1" customWidth="1"/>
    <col min="3" max="3" width="44.5" style="2" customWidth="1"/>
    <col min="4" max="4" width="8.796875" style="1"/>
    <col min="5" max="5" width="8.796875" style="3"/>
    <col min="6" max="6" width="15.69921875" style="3" customWidth="1"/>
    <col min="7" max="7" width="15" style="54" customWidth="1"/>
    <col min="8" max="8" width="11.09765625" customWidth="1"/>
  </cols>
  <sheetData>
    <row r="2" spans="1:8" x14ac:dyDescent="0.25">
      <c r="F2" s="66" t="s">
        <v>140</v>
      </c>
      <c r="G2" s="4"/>
    </row>
    <row r="3" spans="1:8" ht="24" x14ac:dyDescent="0.4">
      <c r="A3" s="5"/>
      <c r="B3" s="6" t="s">
        <v>0</v>
      </c>
      <c r="C3" s="7"/>
      <c r="D3" s="8"/>
      <c r="E3" s="8"/>
      <c r="F3" s="8"/>
      <c r="G3" s="8"/>
      <c r="H3" s="8"/>
    </row>
    <row r="4" spans="1:8" ht="24" x14ac:dyDescent="0.4">
      <c r="A4" s="9" t="s">
        <v>1</v>
      </c>
      <c r="C4" s="5"/>
      <c r="D4" s="5"/>
      <c r="E4" s="5"/>
      <c r="F4" s="5"/>
      <c r="G4" s="5"/>
    </row>
    <row r="5" spans="1:8" ht="17.25" thickBot="1" x14ac:dyDescent="0.35">
      <c r="G5" s="10" t="s">
        <v>2</v>
      </c>
    </row>
    <row r="6" spans="1:8" ht="17.25" thickBot="1" x14ac:dyDescent="0.35">
      <c r="A6" s="11" t="s">
        <v>3</v>
      </c>
      <c r="B6" s="12" t="s">
        <v>4</v>
      </c>
      <c r="C6" s="13" t="s">
        <v>5</v>
      </c>
      <c r="D6" s="12" t="s">
        <v>6</v>
      </c>
      <c r="E6" s="14" t="s">
        <v>7</v>
      </c>
      <c r="F6" s="14" t="s">
        <v>8</v>
      </c>
      <c r="G6" s="15" t="s">
        <v>9</v>
      </c>
    </row>
    <row r="7" spans="1:8" ht="21" x14ac:dyDescent="0.35">
      <c r="A7" s="16"/>
      <c r="B7" s="17"/>
      <c r="C7" s="18" t="s">
        <v>10</v>
      </c>
      <c r="D7" s="17"/>
      <c r="E7" s="19"/>
      <c r="F7" s="19"/>
      <c r="G7" s="20"/>
    </row>
    <row r="8" spans="1:8" ht="19.5" x14ac:dyDescent="0.35">
      <c r="A8" s="21"/>
      <c r="B8" s="22" t="s">
        <v>11</v>
      </c>
      <c r="C8" s="23" t="s">
        <v>12</v>
      </c>
      <c r="D8" s="24" t="s">
        <v>13</v>
      </c>
      <c r="E8" s="25">
        <v>7</v>
      </c>
      <c r="F8" s="26"/>
      <c r="G8" s="27"/>
    </row>
    <row r="9" spans="1:8" ht="33" x14ac:dyDescent="0.3">
      <c r="A9" s="21"/>
      <c r="B9" s="22" t="s">
        <v>11</v>
      </c>
      <c r="C9" s="28" t="s">
        <v>14</v>
      </c>
      <c r="D9" s="24" t="s">
        <v>13</v>
      </c>
      <c r="E9" s="25">
        <v>1</v>
      </c>
      <c r="F9" s="26"/>
      <c r="G9" s="27"/>
    </row>
    <row r="10" spans="1:8" ht="31.5" x14ac:dyDescent="0.25">
      <c r="A10" s="21">
        <v>1</v>
      </c>
      <c r="B10" s="29" t="s">
        <v>15</v>
      </c>
      <c r="C10" s="30" t="s">
        <v>16</v>
      </c>
      <c r="D10" s="29" t="s">
        <v>17</v>
      </c>
      <c r="E10" s="26">
        <v>18</v>
      </c>
      <c r="F10" s="26"/>
      <c r="G10" s="31">
        <f t="shared" ref="G10:G21" si="0">SUM(E10*F10)</f>
        <v>0</v>
      </c>
    </row>
    <row r="11" spans="1:8" ht="31.5" x14ac:dyDescent="0.25">
      <c r="A11" s="21">
        <v>2</v>
      </c>
      <c r="B11" s="29" t="s">
        <v>18</v>
      </c>
      <c r="C11" s="30" t="s">
        <v>19</v>
      </c>
      <c r="D11" s="29" t="s">
        <v>17</v>
      </c>
      <c r="E11" s="26">
        <v>18.399999999999999</v>
      </c>
      <c r="F11" s="26"/>
      <c r="G11" s="31">
        <f t="shared" si="0"/>
        <v>0</v>
      </c>
    </row>
    <row r="12" spans="1:8" ht="31.5" x14ac:dyDescent="0.25">
      <c r="A12" s="21">
        <v>3</v>
      </c>
      <c r="B12" s="29" t="s">
        <v>20</v>
      </c>
      <c r="C12" s="30" t="s">
        <v>21</v>
      </c>
      <c r="D12" s="29" t="s">
        <v>13</v>
      </c>
      <c r="E12" s="26">
        <v>160</v>
      </c>
      <c r="F12" s="26"/>
      <c r="G12" s="31">
        <f t="shared" si="0"/>
        <v>0</v>
      </c>
    </row>
    <row r="13" spans="1:8" ht="31.5" x14ac:dyDescent="0.25">
      <c r="A13" s="21">
        <v>4</v>
      </c>
      <c r="B13" s="29" t="s">
        <v>22</v>
      </c>
      <c r="C13" s="32" t="s">
        <v>23</v>
      </c>
      <c r="D13" s="29" t="s">
        <v>24</v>
      </c>
      <c r="E13" s="26">
        <v>0.187</v>
      </c>
      <c r="F13" s="26"/>
      <c r="G13" s="31">
        <f t="shared" si="0"/>
        <v>0</v>
      </c>
    </row>
    <row r="14" spans="1:8" ht="31.5" x14ac:dyDescent="0.25">
      <c r="A14" s="21">
        <v>5</v>
      </c>
      <c r="B14" s="29" t="s">
        <v>25</v>
      </c>
      <c r="C14" s="30" t="s">
        <v>26</v>
      </c>
      <c r="D14" s="29" t="s">
        <v>24</v>
      </c>
      <c r="E14" s="26">
        <v>0.4</v>
      </c>
      <c r="F14" s="26"/>
      <c r="G14" s="31">
        <f t="shared" si="0"/>
        <v>0</v>
      </c>
    </row>
    <row r="15" spans="1:8" x14ac:dyDescent="0.25">
      <c r="A15" s="21">
        <v>6</v>
      </c>
      <c r="B15" s="29" t="s">
        <v>27</v>
      </c>
      <c r="C15" s="30" t="s">
        <v>28</v>
      </c>
      <c r="D15" s="29" t="s">
        <v>29</v>
      </c>
      <c r="E15" s="26">
        <v>2.6</v>
      </c>
      <c r="F15" s="26"/>
      <c r="G15" s="31">
        <f t="shared" si="0"/>
        <v>0</v>
      </c>
    </row>
    <row r="16" spans="1:8" ht="31.5" x14ac:dyDescent="0.25">
      <c r="A16" s="21">
        <v>7</v>
      </c>
      <c r="B16" s="29" t="s">
        <v>30</v>
      </c>
      <c r="C16" s="30" t="s">
        <v>31</v>
      </c>
      <c r="D16" s="29" t="s">
        <v>24</v>
      </c>
      <c r="E16" s="26">
        <v>0.31</v>
      </c>
      <c r="F16" s="26"/>
      <c r="G16" s="31">
        <f t="shared" si="0"/>
        <v>0</v>
      </c>
    </row>
    <row r="17" spans="1:7" ht="31.5" x14ac:dyDescent="0.25">
      <c r="A17" s="21">
        <v>8</v>
      </c>
      <c r="B17" s="29" t="s">
        <v>32</v>
      </c>
      <c r="C17" s="30" t="s">
        <v>33</v>
      </c>
      <c r="D17" s="29" t="s">
        <v>24</v>
      </c>
      <c r="E17" s="26">
        <v>0.31</v>
      </c>
      <c r="F17" s="26"/>
      <c r="G17" s="31">
        <f t="shared" si="0"/>
        <v>0</v>
      </c>
    </row>
    <row r="18" spans="1:7" ht="31.5" x14ac:dyDescent="0.25">
      <c r="A18" s="21">
        <v>9</v>
      </c>
      <c r="B18" s="29" t="s">
        <v>34</v>
      </c>
      <c r="C18" s="30" t="s">
        <v>35</v>
      </c>
      <c r="D18" s="29" t="s">
        <v>17</v>
      </c>
      <c r="E18" s="26">
        <v>1.4</v>
      </c>
      <c r="F18" s="26"/>
      <c r="G18" s="31">
        <f t="shared" si="0"/>
        <v>0</v>
      </c>
    </row>
    <row r="19" spans="1:7" x14ac:dyDescent="0.25">
      <c r="A19" s="21">
        <v>10</v>
      </c>
      <c r="B19" s="29" t="s">
        <v>36</v>
      </c>
      <c r="C19" s="30" t="s">
        <v>37</v>
      </c>
      <c r="D19" s="29" t="s">
        <v>24</v>
      </c>
      <c r="E19" s="26">
        <v>0.01</v>
      </c>
      <c r="F19" s="26"/>
      <c r="G19" s="31">
        <f t="shared" si="0"/>
        <v>0</v>
      </c>
    </row>
    <row r="20" spans="1:7" x14ac:dyDescent="0.25">
      <c r="A20" s="21">
        <v>11</v>
      </c>
      <c r="B20" s="29" t="s">
        <v>38</v>
      </c>
      <c r="C20" s="30" t="s">
        <v>39</v>
      </c>
      <c r="D20" s="29" t="s">
        <v>13</v>
      </c>
      <c r="E20" s="26">
        <v>1</v>
      </c>
      <c r="F20" s="26"/>
      <c r="G20" s="31">
        <f t="shared" si="0"/>
        <v>0</v>
      </c>
    </row>
    <row r="21" spans="1:7" x14ac:dyDescent="0.25">
      <c r="A21" s="21">
        <v>12</v>
      </c>
      <c r="B21" s="29" t="s">
        <v>40</v>
      </c>
      <c r="C21" s="30" t="s">
        <v>41</v>
      </c>
      <c r="D21" s="29" t="s">
        <v>24</v>
      </c>
      <c r="E21" s="26">
        <v>0.15</v>
      </c>
      <c r="F21" s="26"/>
      <c r="G21" s="31">
        <f t="shared" si="0"/>
        <v>0</v>
      </c>
    </row>
    <row r="22" spans="1:7" ht="33" x14ac:dyDescent="0.3">
      <c r="A22" s="33"/>
      <c r="B22" s="34" t="s">
        <v>42</v>
      </c>
      <c r="C22" s="35" t="s">
        <v>14</v>
      </c>
      <c r="D22" s="34" t="s">
        <v>11</v>
      </c>
      <c r="E22" s="36" t="s">
        <v>11</v>
      </c>
      <c r="F22" s="36"/>
      <c r="G22" s="37">
        <f>SUM(G10:G21)</f>
        <v>0</v>
      </c>
    </row>
    <row r="23" spans="1:7" ht="33" x14ac:dyDescent="0.3">
      <c r="A23" s="21"/>
      <c r="B23" s="22" t="s">
        <v>11</v>
      </c>
      <c r="C23" s="28" t="s">
        <v>43</v>
      </c>
      <c r="D23" s="24" t="s">
        <v>13</v>
      </c>
      <c r="E23" s="25">
        <v>1</v>
      </c>
      <c r="F23" s="26"/>
      <c r="G23" s="27"/>
    </row>
    <row r="24" spans="1:7" ht="31.5" x14ac:dyDescent="0.25">
      <c r="A24" s="21">
        <v>1</v>
      </c>
      <c r="B24" s="29" t="s">
        <v>44</v>
      </c>
      <c r="C24" s="30" t="s">
        <v>45</v>
      </c>
      <c r="D24" s="29" t="s">
        <v>17</v>
      </c>
      <c r="E24" s="26">
        <v>27</v>
      </c>
      <c r="F24" s="26"/>
      <c r="G24" s="31">
        <f t="shared" ref="G24:G35" si="1">SUM(E24*F24)</f>
        <v>0</v>
      </c>
    </row>
    <row r="25" spans="1:7" ht="31.5" x14ac:dyDescent="0.25">
      <c r="A25" s="21">
        <v>2</v>
      </c>
      <c r="B25" s="29" t="s">
        <v>18</v>
      </c>
      <c r="C25" s="30" t="s">
        <v>19</v>
      </c>
      <c r="D25" s="29" t="s">
        <v>17</v>
      </c>
      <c r="E25" s="26">
        <v>27.4</v>
      </c>
      <c r="F25" s="26"/>
      <c r="G25" s="31">
        <f t="shared" si="1"/>
        <v>0</v>
      </c>
    </row>
    <row r="26" spans="1:7" ht="31.5" x14ac:dyDescent="0.25">
      <c r="A26" s="21">
        <v>3</v>
      </c>
      <c r="B26" s="29" t="s">
        <v>20</v>
      </c>
      <c r="C26" s="30" t="s">
        <v>21</v>
      </c>
      <c r="D26" s="29" t="s">
        <v>13</v>
      </c>
      <c r="E26" s="26">
        <v>160</v>
      </c>
      <c r="F26" s="26"/>
      <c r="G26" s="31">
        <f t="shared" si="1"/>
        <v>0</v>
      </c>
    </row>
    <row r="27" spans="1:7" ht="31.5" x14ac:dyDescent="0.25">
      <c r="A27" s="21">
        <v>4</v>
      </c>
      <c r="B27" s="29" t="s">
        <v>22</v>
      </c>
      <c r="C27" s="30" t="s">
        <v>23</v>
      </c>
      <c r="D27" s="29" t="s">
        <v>24</v>
      </c>
      <c r="E27" s="26">
        <v>0.28599999999999998</v>
      </c>
      <c r="F27" s="26"/>
      <c r="G27" s="31">
        <f t="shared" si="1"/>
        <v>0</v>
      </c>
    </row>
    <row r="28" spans="1:7" ht="31.5" x14ac:dyDescent="0.25">
      <c r="A28" s="21">
        <v>5</v>
      </c>
      <c r="B28" s="29" t="s">
        <v>25</v>
      </c>
      <c r="C28" s="30" t="s">
        <v>26</v>
      </c>
      <c r="D28" s="29" t="s">
        <v>24</v>
      </c>
      <c r="E28" s="26">
        <v>0.4</v>
      </c>
      <c r="F28" s="26"/>
      <c r="G28" s="31">
        <f t="shared" si="1"/>
        <v>0</v>
      </c>
    </row>
    <row r="29" spans="1:7" x14ac:dyDescent="0.25">
      <c r="A29" s="21">
        <v>6</v>
      </c>
      <c r="B29" s="29" t="s">
        <v>27</v>
      </c>
      <c r="C29" s="30" t="s">
        <v>28</v>
      </c>
      <c r="D29" s="29" t="s">
        <v>29</v>
      </c>
      <c r="E29" s="26">
        <v>2.6</v>
      </c>
      <c r="F29" s="26"/>
      <c r="G29" s="31">
        <f t="shared" si="1"/>
        <v>0</v>
      </c>
    </row>
    <row r="30" spans="1:7" ht="31.5" x14ac:dyDescent="0.25">
      <c r="A30" s="21">
        <v>7</v>
      </c>
      <c r="B30" s="29" t="s">
        <v>30</v>
      </c>
      <c r="C30" s="30" t="s">
        <v>31</v>
      </c>
      <c r="D30" s="29" t="s">
        <v>24</v>
      </c>
      <c r="E30" s="26">
        <v>0.31</v>
      </c>
      <c r="F30" s="26"/>
      <c r="G30" s="31">
        <f t="shared" si="1"/>
        <v>0</v>
      </c>
    </row>
    <row r="31" spans="1:7" ht="31.5" x14ac:dyDescent="0.25">
      <c r="A31" s="21">
        <v>8</v>
      </c>
      <c r="B31" s="29" t="s">
        <v>32</v>
      </c>
      <c r="C31" s="30" t="s">
        <v>33</v>
      </c>
      <c r="D31" s="29" t="s">
        <v>24</v>
      </c>
      <c r="E31" s="26">
        <v>0.31</v>
      </c>
      <c r="F31" s="26"/>
      <c r="G31" s="31">
        <f t="shared" si="1"/>
        <v>0</v>
      </c>
    </row>
    <row r="32" spans="1:7" ht="31.5" x14ac:dyDescent="0.25">
      <c r="A32" s="21">
        <v>9</v>
      </c>
      <c r="B32" s="29" t="s">
        <v>34</v>
      </c>
      <c r="C32" s="30" t="s">
        <v>35</v>
      </c>
      <c r="D32" s="29" t="s">
        <v>17</v>
      </c>
      <c r="E32" s="26">
        <v>1.4</v>
      </c>
      <c r="F32" s="26"/>
      <c r="G32" s="31">
        <f t="shared" si="1"/>
        <v>0</v>
      </c>
    </row>
    <row r="33" spans="1:7" x14ac:dyDescent="0.25">
      <c r="A33" s="21">
        <v>10</v>
      </c>
      <c r="B33" s="29" t="s">
        <v>36</v>
      </c>
      <c r="C33" s="30" t="s">
        <v>37</v>
      </c>
      <c r="D33" s="29" t="s">
        <v>24</v>
      </c>
      <c r="E33" s="26">
        <v>0.01</v>
      </c>
      <c r="F33" s="26"/>
      <c r="G33" s="31">
        <f t="shared" si="1"/>
        <v>0</v>
      </c>
    </row>
    <row r="34" spans="1:7" x14ac:dyDescent="0.25">
      <c r="A34" s="21">
        <v>11</v>
      </c>
      <c r="B34" s="29" t="s">
        <v>38</v>
      </c>
      <c r="C34" s="30" t="s">
        <v>39</v>
      </c>
      <c r="D34" s="29" t="s">
        <v>13</v>
      </c>
      <c r="E34" s="26">
        <v>1</v>
      </c>
      <c r="F34" s="26"/>
      <c r="G34" s="31">
        <f t="shared" si="1"/>
        <v>0</v>
      </c>
    </row>
    <row r="35" spans="1:7" x14ac:dyDescent="0.25">
      <c r="A35" s="21">
        <v>12</v>
      </c>
      <c r="B35" s="29" t="s">
        <v>40</v>
      </c>
      <c r="C35" s="30" t="s">
        <v>41</v>
      </c>
      <c r="D35" s="29" t="s">
        <v>24</v>
      </c>
      <c r="E35" s="26">
        <v>0.15</v>
      </c>
      <c r="F35" s="26"/>
      <c r="G35" s="31">
        <f t="shared" si="1"/>
        <v>0</v>
      </c>
    </row>
    <row r="36" spans="1:7" ht="33" x14ac:dyDescent="0.3">
      <c r="A36" s="33"/>
      <c r="B36" s="34" t="s">
        <v>42</v>
      </c>
      <c r="C36" s="35" t="s">
        <v>43</v>
      </c>
      <c r="D36" s="34" t="s">
        <v>11</v>
      </c>
      <c r="E36" s="36" t="s">
        <v>11</v>
      </c>
      <c r="F36" s="36"/>
      <c r="G36" s="37">
        <f>SUM(G24:G35)</f>
        <v>0</v>
      </c>
    </row>
    <row r="37" spans="1:7" ht="33" x14ac:dyDescent="0.3">
      <c r="A37" s="21"/>
      <c r="B37" s="22" t="s">
        <v>11</v>
      </c>
      <c r="C37" s="28" t="s">
        <v>46</v>
      </c>
      <c r="D37" s="24" t="s">
        <v>13</v>
      </c>
      <c r="E37" s="25">
        <v>1</v>
      </c>
      <c r="F37" s="26"/>
      <c r="G37" s="27"/>
    </row>
    <row r="38" spans="1:7" ht="31.5" x14ac:dyDescent="0.25">
      <c r="A38" s="21">
        <v>1</v>
      </c>
      <c r="B38" s="29" t="s">
        <v>15</v>
      </c>
      <c r="C38" s="30" t="s">
        <v>16</v>
      </c>
      <c r="D38" s="29" t="s">
        <v>17</v>
      </c>
      <c r="E38" s="26">
        <v>23</v>
      </c>
      <c r="F38" s="26"/>
      <c r="G38" s="31">
        <f t="shared" ref="G38:G49" si="2">SUM(E38*F38)</f>
        <v>0</v>
      </c>
    </row>
    <row r="39" spans="1:7" ht="31.5" x14ac:dyDescent="0.25">
      <c r="A39" s="21">
        <v>2</v>
      </c>
      <c r="B39" s="29" t="s">
        <v>18</v>
      </c>
      <c r="C39" s="30" t="s">
        <v>19</v>
      </c>
      <c r="D39" s="29" t="s">
        <v>17</v>
      </c>
      <c r="E39" s="26">
        <v>23.4</v>
      </c>
      <c r="F39" s="26"/>
      <c r="G39" s="31">
        <f t="shared" si="2"/>
        <v>0</v>
      </c>
    </row>
    <row r="40" spans="1:7" ht="31.5" x14ac:dyDescent="0.25">
      <c r="A40" s="21">
        <v>3</v>
      </c>
      <c r="B40" s="29" t="s">
        <v>20</v>
      </c>
      <c r="C40" s="30" t="s">
        <v>21</v>
      </c>
      <c r="D40" s="29" t="s">
        <v>13</v>
      </c>
      <c r="E40" s="26">
        <v>160</v>
      </c>
      <c r="F40" s="26"/>
      <c r="G40" s="31">
        <f t="shared" si="2"/>
        <v>0</v>
      </c>
    </row>
    <row r="41" spans="1:7" ht="31.5" x14ac:dyDescent="0.25">
      <c r="A41" s="21">
        <v>4</v>
      </c>
      <c r="B41" s="29" t="s">
        <v>22</v>
      </c>
      <c r="C41" s="30" t="s">
        <v>23</v>
      </c>
      <c r="D41" s="29" t="s">
        <v>24</v>
      </c>
      <c r="E41" s="26">
        <v>0.24199999999999999</v>
      </c>
      <c r="F41" s="26"/>
      <c r="G41" s="31">
        <f t="shared" si="2"/>
        <v>0</v>
      </c>
    </row>
    <row r="42" spans="1:7" ht="31.5" x14ac:dyDescent="0.25">
      <c r="A42" s="21">
        <v>5</v>
      </c>
      <c r="B42" s="29" t="s">
        <v>25</v>
      </c>
      <c r="C42" s="30" t="s">
        <v>26</v>
      </c>
      <c r="D42" s="29" t="s">
        <v>24</v>
      </c>
      <c r="E42" s="26">
        <v>0.4</v>
      </c>
      <c r="F42" s="26"/>
      <c r="G42" s="31">
        <f t="shared" si="2"/>
        <v>0</v>
      </c>
    </row>
    <row r="43" spans="1:7" x14ac:dyDescent="0.25">
      <c r="A43" s="21">
        <v>6</v>
      </c>
      <c r="B43" s="29" t="s">
        <v>27</v>
      </c>
      <c r="C43" s="30" t="s">
        <v>28</v>
      </c>
      <c r="D43" s="29" t="s">
        <v>29</v>
      </c>
      <c r="E43" s="26">
        <v>2.6</v>
      </c>
      <c r="F43" s="26"/>
      <c r="G43" s="31">
        <f t="shared" si="2"/>
        <v>0</v>
      </c>
    </row>
    <row r="44" spans="1:7" ht="31.5" x14ac:dyDescent="0.25">
      <c r="A44" s="21">
        <v>7</v>
      </c>
      <c r="B44" s="29" t="s">
        <v>30</v>
      </c>
      <c r="C44" s="30" t="s">
        <v>31</v>
      </c>
      <c r="D44" s="29" t="s">
        <v>24</v>
      </c>
      <c r="E44" s="26">
        <v>0.31</v>
      </c>
      <c r="F44" s="26"/>
      <c r="G44" s="31">
        <f t="shared" si="2"/>
        <v>0</v>
      </c>
    </row>
    <row r="45" spans="1:7" ht="31.5" x14ac:dyDescent="0.25">
      <c r="A45" s="21">
        <v>8</v>
      </c>
      <c r="B45" s="29" t="s">
        <v>32</v>
      </c>
      <c r="C45" s="30" t="s">
        <v>33</v>
      </c>
      <c r="D45" s="29" t="s">
        <v>24</v>
      </c>
      <c r="E45" s="26">
        <v>0.31</v>
      </c>
      <c r="F45" s="26"/>
      <c r="G45" s="31">
        <f t="shared" si="2"/>
        <v>0</v>
      </c>
    </row>
    <row r="46" spans="1:7" ht="31.5" x14ac:dyDescent="0.25">
      <c r="A46" s="21">
        <v>9</v>
      </c>
      <c r="B46" s="29" t="s">
        <v>34</v>
      </c>
      <c r="C46" s="30" t="s">
        <v>35</v>
      </c>
      <c r="D46" s="29" t="s">
        <v>17</v>
      </c>
      <c r="E46" s="26">
        <v>1.4</v>
      </c>
      <c r="F46" s="26"/>
      <c r="G46" s="31">
        <f t="shared" si="2"/>
        <v>0</v>
      </c>
    </row>
    <row r="47" spans="1:7" x14ac:dyDescent="0.25">
      <c r="A47" s="21">
        <v>10</v>
      </c>
      <c r="B47" s="29" t="s">
        <v>36</v>
      </c>
      <c r="C47" s="30" t="s">
        <v>37</v>
      </c>
      <c r="D47" s="29" t="s">
        <v>24</v>
      </c>
      <c r="E47" s="26">
        <v>0.01</v>
      </c>
      <c r="F47" s="26"/>
      <c r="G47" s="31">
        <f t="shared" si="2"/>
        <v>0</v>
      </c>
    </row>
    <row r="48" spans="1:7" x14ac:dyDescent="0.25">
      <c r="A48" s="21">
        <v>11</v>
      </c>
      <c r="B48" s="29" t="s">
        <v>38</v>
      </c>
      <c r="C48" s="30" t="s">
        <v>39</v>
      </c>
      <c r="D48" s="29" t="s">
        <v>13</v>
      </c>
      <c r="E48" s="26">
        <v>1</v>
      </c>
      <c r="F48" s="26"/>
      <c r="G48" s="31">
        <f t="shared" si="2"/>
        <v>0</v>
      </c>
    </row>
    <row r="49" spans="1:7" x14ac:dyDescent="0.25">
      <c r="A49" s="21">
        <v>12</v>
      </c>
      <c r="B49" s="29" t="s">
        <v>40</v>
      </c>
      <c r="C49" s="30" t="s">
        <v>41</v>
      </c>
      <c r="D49" s="29" t="s">
        <v>24</v>
      </c>
      <c r="E49" s="26">
        <v>0.15</v>
      </c>
      <c r="F49" s="26"/>
      <c r="G49" s="31">
        <f t="shared" si="2"/>
        <v>0</v>
      </c>
    </row>
    <row r="50" spans="1:7" ht="33" x14ac:dyDescent="0.3">
      <c r="A50" s="38"/>
      <c r="B50" s="34" t="s">
        <v>42</v>
      </c>
      <c r="C50" s="35" t="s">
        <v>46</v>
      </c>
      <c r="D50" s="34" t="s">
        <v>11</v>
      </c>
      <c r="E50" s="36" t="s">
        <v>11</v>
      </c>
      <c r="F50" s="36"/>
      <c r="G50" s="37">
        <f>SUM(G38:G49)</f>
        <v>0</v>
      </c>
    </row>
    <row r="51" spans="1:7" ht="33" x14ac:dyDescent="0.3">
      <c r="A51" s="21"/>
      <c r="B51" s="22" t="s">
        <v>11</v>
      </c>
      <c r="C51" s="28" t="s">
        <v>47</v>
      </c>
      <c r="D51" s="24" t="s">
        <v>13</v>
      </c>
      <c r="E51" s="25">
        <v>1</v>
      </c>
      <c r="F51" s="26"/>
      <c r="G51" s="27"/>
    </row>
    <row r="52" spans="1:7" ht="31.5" x14ac:dyDescent="0.25">
      <c r="A52" s="21">
        <v>1</v>
      </c>
      <c r="B52" s="29" t="s">
        <v>15</v>
      </c>
      <c r="C52" s="30" t="s">
        <v>16</v>
      </c>
      <c r="D52" s="29" t="s">
        <v>17</v>
      </c>
      <c r="E52" s="26">
        <v>23</v>
      </c>
      <c r="F52" s="26"/>
      <c r="G52" s="31">
        <f t="shared" ref="G52:G63" si="3">SUM(E52*F52)</f>
        <v>0</v>
      </c>
    </row>
    <row r="53" spans="1:7" ht="31.5" x14ac:dyDescent="0.25">
      <c r="A53" s="21">
        <v>2</v>
      </c>
      <c r="B53" s="29" t="s">
        <v>18</v>
      </c>
      <c r="C53" s="30" t="s">
        <v>19</v>
      </c>
      <c r="D53" s="29" t="s">
        <v>17</v>
      </c>
      <c r="E53" s="26">
        <v>23.4</v>
      </c>
      <c r="F53" s="26"/>
      <c r="G53" s="31">
        <f t="shared" si="3"/>
        <v>0</v>
      </c>
    </row>
    <row r="54" spans="1:7" ht="31.5" x14ac:dyDescent="0.25">
      <c r="A54" s="21">
        <v>3</v>
      </c>
      <c r="B54" s="29" t="s">
        <v>20</v>
      </c>
      <c r="C54" s="30" t="s">
        <v>21</v>
      </c>
      <c r="D54" s="29" t="s">
        <v>13</v>
      </c>
      <c r="E54" s="26">
        <v>160</v>
      </c>
      <c r="F54" s="26"/>
      <c r="G54" s="31">
        <f t="shared" si="3"/>
        <v>0</v>
      </c>
    </row>
    <row r="55" spans="1:7" ht="31.5" x14ac:dyDescent="0.25">
      <c r="A55" s="21">
        <v>4</v>
      </c>
      <c r="B55" s="29" t="s">
        <v>22</v>
      </c>
      <c r="C55" s="30" t="s">
        <v>23</v>
      </c>
      <c r="D55" s="29" t="s">
        <v>24</v>
      </c>
      <c r="E55" s="26">
        <v>0.24199999999999999</v>
      </c>
      <c r="F55" s="26"/>
      <c r="G55" s="31">
        <f t="shared" si="3"/>
        <v>0</v>
      </c>
    </row>
    <row r="56" spans="1:7" ht="31.5" x14ac:dyDescent="0.25">
      <c r="A56" s="21">
        <v>5</v>
      </c>
      <c r="B56" s="29" t="s">
        <v>25</v>
      </c>
      <c r="C56" s="30" t="s">
        <v>26</v>
      </c>
      <c r="D56" s="29" t="s">
        <v>24</v>
      </c>
      <c r="E56" s="26">
        <v>0.4</v>
      </c>
      <c r="F56" s="26"/>
      <c r="G56" s="31">
        <f t="shared" si="3"/>
        <v>0</v>
      </c>
    </row>
    <row r="57" spans="1:7" x14ac:dyDescent="0.25">
      <c r="A57" s="21">
        <v>6</v>
      </c>
      <c r="B57" s="29" t="s">
        <v>27</v>
      </c>
      <c r="C57" s="30" t="s">
        <v>28</v>
      </c>
      <c r="D57" s="29" t="s">
        <v>29</v>
      </c>
      <c r="E57" s="26">
        <v>2.6</v>
      </c>
      <c r="F57" s="26"/>
      <c r="G57" s="31">
        <f t="shared" si="3"/>
        <v>0</v>
      </c>
    </row>
    <row r="58" spans="1:7" ht="31.5" x14ac:dyDescent="0.25">
      <c r="A58" s="21">
        <v>7</v>
      </c>
      <c r="B58" s="29" t="s">
        <v>30</v>
      </c>
      <c r="C58" s="30" t="s">
        <v>31</v>
      </c>
      <c r="D58" s="29" t="s">
        <v>24</v>
      </c>
      <c r="E58" s="26">
        <v>0.31</v>
      </c>
      <c r="F58" s="26"/>
      <c r="G58" s="31">
        <f t="shared" si="3"/>
        <v>0</v>
      </c>
    </row>
    <row r="59" spans="1:7" ht="31.5" x14ac:dyDescent="0.25">
      <c r="A59" s="21">
        <v>8</v>
      </c>
      <c r="B59" s="29" t="s">
        <v>32</v>
      </c>
      <c r="C59" s="30" t="s">
        <v>33</v>
      </c>
      <c r="D59" s="29" t="s">
        <v>24</v>
      </c>
      <c r="E59" s="26">
        <v>0.31</v>
      </c>
      <c r="F59" s="26"/>
      <c r="G59" s="31">
        <f t="shared" si="3"/>
        <v>0</v>
      </c>
    </row>
    <row r="60" spans="1:7" ht="31.5" x14ac:dyDescent="0.25">
      <c r="A60" s="21">
        <v>9</v>
      </c>
      <c r="B60" s="29" t="s">
        <v>34</v>
      </c>
      <c r="C60" s="30" t="s">
        <v>35</v>
      </c>
      <c r="D60" s="29" t="s">
        <v>17</v>
      </c>
      <c r="E60" s="26">
        <v>1.4</v>
      </c>
      <c r="F60" s="26"/>
      <c r="G60" s="31">
        <f t="shared" si="3"/>
        <v>0</v>
      </c>
    </row>
    <row r="61" spans="1:7" x14ac:dyDescent="0.25">
      <c r="A61" s="21">
        <v>10</v>
      </c>
      <c r="B61" s="29" t="s">
        <v>36</v>
      </c>
      <c r="C61" s="30" t="s">
        <v>37</v>
      </c>
      <c r="D61" s="29" t="s">
        <v>24</v>
      </c>
      <c r="E61" s="26">
        <v>0.01</v>
      </c>
      <c r="F61" s="26"/>
      <c r="G61" s="31">
        <f t="shared" si="3"/>
        <v>0</v>
      </c>
    </row>
    <row r="62" spans="1:7" x14ac:dyDescent="0.25">
      <c r="A62" s="21">
        <v>11</v>
      </c>
      <c r="B62" s="29" t="s">
        <v>38</v>
      </c>
      <c r="C62" s="30" t="s">
        <v>39</v>
      </c>
      <c r="D62" s="29" t="s">
        <v>13</v>
      </c>
      <c r="E62" s="26">
        <v>1</v>
      </c>
      <c r="F62" s="26"/>
      <c r="G62" s="31">
        <f t="shared" si="3"/>
        <v>0</v>
      </c>
    </row>
    <row r="63" spans="1:7" x14ac:dyDescent="0.25">
      <c r="A63" s="21">
        <v>12</v>
      </c>
      <c r="B63" s="29" t="s">
        <v>40</v>
      </c>
      <c r="C63" s="30" t="s">
        <v>41</v>
      </c>
      <c r="D63" s="29" t="s">
        <v>24</v>
      </c>
      <c r="E63" s="26">
        <v>0.15</v>
      </c>
      <c r="F63" s="26"/>
      <c r="G63" s="31">
        <f t="shared" si="3"/>
        <v>0</v>
      </c>
    </row>
    <row r="64" spans="1:7" ht="33" x14ac:dyDescent="0.3">
      <c r="A64" s="33"/>
      <c r="B64" s="34" t="s">
        <v>42</v>
      </c>
      <c r="C64" s="35" t="s">
        <v>47</v>
      </c>
      <c r="D64" s="34" t="s">
        <v>11</v>
      </c>
      <c r="E64" s="36" t="s">
        <v>11</v>
      </c>
      <c r="F64" s="36"/>
      <c r="G64" s="37">
        <f>SUM(G52:G63)</f>
        <v>0</v>
      </c>
    </row>
    <row r="65" spans="1:7" ht="33" x14ac:dyDescent="0.3">
      <c r="A65" s="21"/>
      <c r="B65" s="22" t="s">
        <v>11</v>
      </c>
      <c r="C65" s="28" t="s">
        <v>48</v>
      </c>
      <c r="D65" s="24" t="s">
        <v>13</v>
      </c>
      <c r="E65" s="25">
        <v>1</v>
      </c>
      <c r="F65" s="26"/>
      <c r="G65" s="27"/>
    </row>
    <row r="66" spans="1:7" x14ac:dyDescent="0.25">
      <c r="A66" s="21">
        <v>1</v>
      </c>
      <c r="B66" s="29" t="s">
        <v>49</v>
      </c>
      <c r="C66" s="30" t="s">
        <v>50</v>
      </c>
      <c r="D66" s="29" t="s">
        <v>24</v>
      </c>
      <c r="E66" s="26">
        <v>0.31</v>
      </c>
      <c r="F66" s="26"/>
      <c r="G66" s="31">
        <f t="shared" ref="G66:G72" si="4">SUM(E66*F66)</f>
        <v>0</v>
      </c>
    </row>
    <row r="67" spans="1:7" x14ac:dyDescent="0.25">
      <c r="A67" s="21">
        <v>2</v>
      </c>
      <c r="B67" s="29" t="s">
        <v>27</v>
      </c>
      <c r="C67" s="30" t="s">
        <v>28</v>
      </c>
      <c r="D67" s="29" t="s">
        <v>29</v>
      </c>
      <c r="E67" s="26">
        <v>2.6</v>
      </c>
      <c r="F67" s="26"/>
      <c r="G67" s="31">
        <f t="shared" si="4"/>
        <v>0</v>
      </c>
    </row>
    <row r="68" spans="1:7" ht="31.5" x14ac:dyDescent="0.25">
      <c r="A68" s="21">
        <v>3</v>
      </c>
      <c r="B68" s="29" t="s">
        <v>30</v>
      </c>
      <c r="C68" s="30" t="s">
        <v>31</v>
      </c>
      <c r="D68" s="29" t="s">
        <v>24</v>
      </c>
      <c r="E68" s="26">
        <v>0.31</v>
      </c>
      <c r="F68" s="26"/>
      <c r="G68" s="31">
        <f t="shared" si="4"/>
        <v>0</v>
      </c>
    </row>
    <row r="69" spans="1:7" ht="31.5" x14ac:dyDescent="0.25">
      <c r="A69" s="21">
        <v>4</v>
      </c>
      <c r="B69" s="29" t="s">
        <v>32</v>
      </c>
      <c r="C69" s="30" t="s">
        <v>33</v>
      </c>
      <c r="D69" s="29" t="s">
        <v>24</v>
      </c>
      <c r="E69" s="26">
        <v>0.31</v>
      </c>
      <c r="F69" s="26"/>
      <c r="G69" s="31">
        <f t="shared" si="4"/>
        <v>0</v>
      </c>
    </row>
    <row r="70" spans="1:7" ht="31.5" x14ac:dyDescent="0.25">
      <c r="A70" s="21">
        <v>5</v>
      </c>
      <c r="B70" s="29" t="s">
        <v>34</v>
      </c>
      <c r="C70" s="30" t="s">
        <v>35</v>
      </c>
      <c r="D70" s="29" t="s">
        <v>17</v>
      </c>
      <c r="E70" s="26">
        <v>1.4</v>
      </c>
      <c r="F70" s="26"/>
      <c r="G70" s="31">
        <f t="shared" si="4"/>
        <v>0</v>
      </c>
    </row>
    <row r="71" spans="1:7" x14ac:dyDescent="0.25">
      <c r="A71" s="21">
        <v>6</v>
      </c>
      <c r="B71" s="29" t="s">
        <v>36</v>
      </c>
      <c r="C71" s="30" t="s">
        <v>37</v>
      </c>
      <c r="D71" s="29" t="s">
        <v>24</v>
      </c>
      <c r="E71" s="26">
        <v>0.01</v>
      </c>
      <c r="F71" s="26"/>
      <c r="G71" s="31">
        <f t="shared" si="4"/>
        <v>0</v>
      </c>
    </row>
    <row r="72" spans="1:7" x14ac:dyDescent="0.25">
      <c r="A72" s="21">
        <v>7</v>
      </c>
      <c r="B72" s="29" t="s">
        <v>38</v>
      </c>
      <c r="C72" s="30" t="s">
        <v>39</v>
      </c>
      <c r="D72" s="29" t="s">
        <v>13</v>
      </c>
      <c r="E72" s="26">
        <v>1</v>
      </c>
      <c r="F72" s="26"/>
      <c r="G72" s="31">
        <f t="shared" si="4"/>
        <v>0</v>
      </c>
    </row>
    <row r="73" spans="1:7" ht="33" x14ac:dyDescent="0.3">
      <c r="A73" s="38"/>
      <c r="B73" s="34" t="s">
        <v>42</v>
      </c>
      <c r="C73" s="35" t="s">
        <v>48</v>
      </c>
      <c r="D73" s="34" t="s">
        <v>11</v>
      </c>
      <c r="E73" s="36" t="s">
        <v>11</v>
      </c>
      <c r="F73" s="36"/>
      <c r="G73" s="37">
        <f>SUM(G66:G72)</f>
        <v>0</v>
      </c>
    </row>
    <row r="74" spans="1:7" ht="33" x14ac:dyDescent="0.3">
      <c r="A74" s="21"/>
      <c r="B74" s="22" t="s">
        <v>11</v>
      </c>
      <c r="C74" s="28" t="s">
        <v>51</v>
      </c>
      <c r="D74" s="24" t="s">
        <v>13</v>
      </c>
      <c r="E74" s="25">
        <v>1</v>
      </c>
      <c r="F74" s="26"/>
      <c r="G74" s="27"/>
    </row>
    <row r="75" spans="1:7" x14ac:dyDescent="0.25">
      <c r="A75" s="21">
        <v>1</v>
      </c>
      <c r="B75" s="29" t="s">
        <v>49</v>
      </c>
      <c r="C75" s="30" t="s">
        <v>50</v>
      </c>
      <c r="D75" s="29" t="s">
        <v>24</v>
      </c>
      <c r="E75" s="26">
        <v>0.31</v>
      </c>
      <c r="F75" s="26"/>
      <c r="G75" s="31">
        <f t="shared" ref="G75:G81" si="5">SUM(E75*F75)</f>
        <v>0</v>
      </c>
    </row>
    <row r="76" spans="1:7" x14ac:dyDescent="0.25">
      <c r="A76" s="21">
        <v>2</v>
      </c>
      <c r="B76" s="29" t="s">
        <v>27</v>
      </c>
      <c r="C76" s="30" t="s">
        <v>28</v>
      </c>
      <c r="D76" s="29" t="s">
        <v>29</v>
      </c>
      <c r="E76" s="26">
        <v>2.6</v>
      </c>
      <c r="F76" s="26"/>
      <c r="G76" s="31">
        <f t="shared" si="5"/>
        <v>0</v>
      </c>
    </row>
    <row r="77" spans="1:7" ht="31.5" x14ac:dyDescent="0.25">
      <c r="A77" s="21">
        <v>3</v>
      </c>
      <c r="B77" s="29" t="s">
        <v>30</v>
      </c>
      <c r="C77" s="30" t="s">
        <v>31</v>
      </c>
      <c r="D77" s="29" t="s">
        <v>24</v>
      </c>
      <c r="E77" s="26">
        <v>0.31</v>
      </c>
      <c r="F77" s="26"/>
      <c r="G77" s="31">
        <f t="shared" si="5"/>
        <v>0</v>
      </c>
    </row>
    <row r="78" spans="1:7" ht="31.5" x14ac:dyDescent="0.25">
      <c r="A78" s="21">
        <v>4</v>
      </c>
      <c r="B78" s="29" t="s">
        <v>32</v>
      </c>
      <c r="C78" s="30" t="s">
        <v>33</v>
      </c>
      <c r="D78" s="29" t="s">
        <v>24</v>
      </c>
      <c r="E78" s="26">
        <v>0.31</v>
      </c>
      <c r="F78" s="26"/>
      <c r="G78" s="31">
        <f t="shared" si="5"/>
        <v>0</v>
      </c>
    </row>
    <row r="79" spans="1:7" ht="31.5" x14ac:dyDescent="0.25">
      <c r="A79" s="21">
        <v>5</v>
      </c>
      <c r="B79" s="29" t="s">
        <v>34</v>
      </c>
      <c r="C79" s="30" t="s">
        <v>35</v>
      </c>
      <c r="D79" s="29" t="s">
        <v>17</v>
      </c>
      <c r="E79" s="26">
        <v>1.4</v>
      </c>
      <c r="F79" s="26"/>
      <c r="G79" s="31">
        <f t="shared" si="5"/>
        <v>0</v>
      </c>
    </row>
    <row r="80" spans="1:7" x14ac:dyDescent="0.25">
      <c r="A80" s="21">
        <v>6</v>
      </c>
      <c r="B80" s="29" t="s">
        <v>36</v>
      </c>
      <c r="C80" s="30" t="s">
        <v>37</v>
      </c>
      <c r="D80" s="29" t="s">
        <v>24</v>
      </c>
      <c r="E80" s="26">
        <v>0.01</v>
      </c>
      <c r="F80" s="26"/>
      <c r="G80" s="31">
        <f t="shared" si="5"/>
        <v>0</v>
      </c>
    </row>
    <row r="81" spans="1:7" x14ac:dyDescent="0.25">
      <c r="A81" s="21">
        <v>7</v>
      </c>
      <c r="B81" s="29" t="s">
        <v>38</v>
      </c>
      <c r="C81" s="30" t="s">
        <v>39</v>
      </c>
      <c r="D81" s="29" t="s">
        <v>13</v>
      </c>
      <c r="E81" s="26">
        <v>1</v>
      </c>
      <c r="F81" s="26"/>
      <c r="G81" s="31">
        <f t="shared" si="5"/>
        <v>0</v>
      </c>
    </row>
    <row r="82" spans="1:7" ht="33" x14ac:dyDescent="0.3">
      <c r="A82" s="38"/>
      <c r="B82" s="34" t="s">
        <v>42</v>
      </c>
      <c r="C82" s="35" t="s">
        <v>51</v>
      </c>
      <c r="D82" s="34" t="s">
        <v>11</v>
      </c>
      <c r="E82" s="36" t="s">
        <v>11</v>
      </c>
      <c r="F82" s="36"/>
      <c r="G82" s="37">
        <f>SUM(G75:G81)</f>
        <v>0</v>
      </c>
    </row>
    <row r="83" spans="1:7" ht="33" x14ac:dyDescent="0.3">
      <c r="A83" s="21"/>
      <c r="B83" s="22" t="s">
        <v>11</v>
      </c>
      <c r="C83" s="28" t="s">
        <v>52</v>
      </c>
      <c r="D83" s="24" t="s">
        <v>13</v>
      </c>
      <c r="E83" s="25">
        <v>1</v>
      </c>
      <c r="F83" s="26"/>
      <c r="G83" s="27"/>
    </row>
    <row r="84" spans="1:7" x14ac:dyDescent="0.25">
      <c r="A84" s="21">
        <v>1</v>
      </c>
      <c r="B84" s="29" t="s">
        <v>49</v>
      </c>
      <c r="C84" s="30" t="s">
        <v>50</v>
      </c>
      <c r="D84" s="29" t="s">
        <v>24</v>
      </c>
      <c r="E84" s="26">
        <v>0.31</v>
      </c>
      <c r="F84" s="26"/>
      <c r="G84" s="31">
        <f t="shared" ref="G84:G90" si="6">SUM(E84*F84)</f>
        <v>0</v>
      </c>
    </row>
    <row r="85" spans="1:7" x14ac:dyDescent="0.25">
      <c r="A85" s="21">
        <v>2</v>
      </c>
      <c r="B85" s="29" t="s">
        <v>27</v>
      </c>
      <c r="C85" s="30" t="s">
        <v>28</v>
      </c>
      <c r="D85" s="29" t="s">
        <v>29</v>
      </c>
      <c r="E85" s="26">
        <v>2.6</v>
      </c>
      <c r="F85" s="26"/>
      <c r="G85" s="31">
        <f t="shared" si="6"/>
        <v>0</v>
      </c>
    </row>
    <row r="86" spans="1:7" ht="31.5" x14ac:dyDescent="0.25">
      <c r="A86" s="21">
        <v>3</v>
      </c>
      <c r="B86" s="29" t="s">
        <v>30</v>
      </c>
      <c r="C86" s="30" t="s">
        <v>31</v>
      </c>
      <c r="D86" s="29" t="s">
        <v>24</v>
      </c>
      <c r="E86" s="26">
        <v>0.31</v>
      </c>
      <c r="F86" s="26"/>
      <c r="G86" s="31">
        <f t="shared" si="6"/>
        <v>0</v>
      </c>
    </row>
    <row r="87" spans="1:7" ht="31.5" x14ac:dyDescent="0.25">
      <c r="A87" s="21">
        <v>4</v>
      </c>
      <c r="B87" s="29" t="s">
        <v>32</v>
      </c>
      <c r="C87" s="30" t="s">
        <v>33</v>
      </c>
      <c r="D87" s="29" t="s">
        <v>24</v>
      </c>
      <c r="E87" s="26">
        <v>0.31</v>
      </c>
      <c r="F87" s="26"/>
      <c r="G87" s="31">
        <f t="shared" si="6"/>
        <v>0</v>
      </c>
    </row>
    <row r="88" spans="1:7" ht="31.5" x14ac:dyDescent="0.25">
      <c r="A88" s="21">
        <v>5</v>
      </c>
      <c r="B88" s="29" t="s">
        <v>34</v>
      </c>
      <c r="C88" s="30" t="s">
        <v>35</v>
      </c>
      <c r="D88" s="29" t="s">
        <v>17</v>
      </c>
      <c r="E88" s="26">
        <v>1.4</v>
      </c>
      <c r="F88" s="26"/>
      <c r="G88" s="31">
        <f t="shared" si="6"/>
        <v>0</v>
      </c>
    </row>
    <row r="89" spans="1:7" x14ac:dyDescent="0.25">
      <c r="A89" s="21">
        <v>6</v>
      </c>
      <c r="B89" s="29" t="s">
        <v>36</v>
      </c>
      <c r="C89" s="30" t="s">
        <v>37</v>
      </c>
      <c r="D89" s="29" t="s">
        <v>24</v>
      </c>
      <c r="E89" s="26">
        <v>0.01</v>
      </c>
      <c r="F89" s="26"/>
      <c r="G89" s="31">
        <f t="shared" si="6"/>
        <v>0</v>
      </c>
    </row>
    <row r="90" spans="1:7" x14ac:dyDescent="0.25">
      <c r="A90" s="21">
        <v>7</v>
      </c>
      <c r="B90" s="29" t="s">
        <v>38</v>
      </c>
      <c r="C90" s="30" t="s">
        <v>39</v>
      </c>
      <c r="D90" s="29" t="s">
        <v>13</v>
      </c>
      <c r="E90" s="26">
        <v>1</v>
      </c>
      <c r="F90" s="26"/>
      <c r="G90" s="31">
        <f t="shared" si="6"/>
        <v>0</v>
      </c>
    </row>
    <row r="91" spans="1:7" ht="33" x14ac:dyDescent="0.3">
      <c r="A91" s="38"/>
      <c r="B91" s="34" t="s">
        <v>42</v>
      </c>
      <c r="C91" s="35" t="s">
        <v>52</v>
      </c>
      <c r="D91" s="34" t="s">
        <v>11</v>
      </c>
      <c r="E91" s="36" t="s">
        <v>11</v>
      </c>
      <c r="F91" s="36"/>
      <c r="G91" s="37">
        <f>SUM(G84:G90)</f>
        <v>0</v>
      </c>
    </row>
    <row r="92" spans="1:7" ht="19.5" x14ac:dyDescent="0.35">
      <c r="A92" s="39"/>
      <c r="B92" s="40" t="s">
        <v>42</v>
      </c>
      <c r="C92" s="41" t="s">
        <v>12</v>
      </c>
      <c r="D92" s="40" t="s">
        <v>11</v>
      </c>
      <c r="E92" s="42" t="s">
        <v>11</v>
      </c>
      <c r="F92" s="42"/>
      <c r="G92" s="43">
        <f>SUM(G22+G36+G50+G64+G73+G82+G91)</f>
        <v>0</v>
      </c>
    </row>
    <row r="93" spans="1:7" ht="39" x14ac:dyDescent="0.35">
      <c r="A93" s="21"/>
      <c r="B93" s="22" t="s">
        <v>11</v>
      </c>
      <c r="C93" s="23" t="s">
        <v>53</v>
      </c>
      <c r="D93" s="44" t="s">
        <v>13</v>
      </c>
      <c r="E93" s="45">
        <v>1</v>
      </c>
      <c r="F93" s="26"/>
      <c r="G93" s="27"/>
    </row>
    <row r="94" spans="1:7" ht="33" x14ac:dyDescent="0.3">
      <c r="A94" s="21"/>
      <c r="B94" s="22" t="s">
        <v>11</v>
      </c>
      <c r="C94" s="28" t="s">
        <v>54</v>
      </c>
      <c r="D94" s="24" t="s">
        <v>13</v>
      </c>
      <c r="E94" s="25">
        <v>1</v>
      </c>
      <c r="F94" s="26"/>
      <c r="G94" s="27"/>
    </row>
    <row r="95" spans="1:7" ht="31.5" x14ac:dyDescent="0.25">
      <c r="A95" s="21">
        <v>1</v>
      </c>
      <c r="B95" s="29" t="s">
        <v>55</v>
      </c>
      <c r="C95" s="30" t="s">
        <v>56</v>
      </c>
      <c r="D95" s="29" t="s">
        <v>57</v>
      </c>
      <c r="E95" s="26">
        <v>20</v>
      </c>
      <c r="F95" s="26"/>
      <c r="G95" s="31">
        <f>SUM(E95*F95)</f>
        <v>0</v>
      </c>
    </row>
    <row r="96" spans="1:7" ht="31.5" x14ac:dyDescent="0.25">
      <c r="A96" s="21">
        <v>2</v>
      </c>
      <c r="B96" s="29" t="s">
        <v>58</v>
      </c>
      <c r="C96" s="30" t="s">
        <v>59</v>
      </c>
      <c r="D96" s="29" t="s">
        <v>57</v>
      </c>
      <c r="E96" s="26">
        <v>20</v>
      </c>
      <c r="F96" s="26"/>
      <c r="G96" s="31">
        <f>SUM(E96*F96)</f>
        <v>0</v>
      </c>
    </row>
    <row r="97" spans="1:7" ht="31.5" x14ac:dyDescent="0.25">
      <c r="A97" s="21">
        <v>3</v>
      </c>
      <c r="B97" s="29" t="s">
        <v>60</v>
      </c>
      <c r="C97" s="30" t="s">
        <v>61</v>
      </c>
      <c r="D97" s="29" t="s">
        <v>24</v>
      </c>
      <c r="E97" s="26">
        <v>180</v>
      </c>
      <c r="F97" s="26"/>
      <c r="G97" s="31">
        <f>SUM(E97*F97)</f>
        <v>0</v>
      </c>
    </row>
    <row r="98" spans="1:7" ht="31.5" x14ac:dyDescent="0.25">
      <c r="A98" s="21">
        <v>4</v>
      </c>
      <c r="B98" s="29" t="s">
        <v>62</v>
      </c>
      <c r="C98" s="30" t="s">
        <v>63</v>
      </c>
      <c r="D98" s="29" t="s">
        <v>24</v>
      </c>
      <c r="E98" s="26">
        <v>20</v>
      </c>
      <c r="F98" s="26"/>
      <c r="G98" s="31">
        <f>SUM(E98*F98)</f>
        <v>0</v>
      </c>
    </row>
    <row r="99" spans="1:7" ht="33" x14ac:dyDescent="0.3">
      <c r="A99" s="38"/>
      <c r="B99" s="34" t="s">
        <v>42</v>
      </c>
      <c r="C99" s="35" t="s">
        <v>54</v>
      </c>
      <c r="D99" s="34" t="s">
        <v>11</v>
      </c>
      <c r="E99" s="36" t="s">
        <v>11</v>
      </c>
      <c r="F99" s="36"/>
      <c r="G99" s="37">
        <f>SUM(G95:G98)</f>
        <v>0</v>
      </c>
    </row>
    <row r="100" spans="1:7" ht="33" x14ac:dyDescent="0.3">
      <c r="A100" s="21"/>
      <c r="B100" s="22" t="s">
        <v>11</v>
      </c>
      <c r="C100" s="28" t="s">
        <v>64</v>
      </c>
      <c r="D100" s="24" t="s">
        <v>13</v>
      </c>
      <c r="E100" s="25">
        <v>1</v>
      </c>
      <c r="F100" s="26"/>
      <c r="G100" s="27"/>
    </row>
    <row r="101" spans="1:7" ht="31.5" x14ac:dyDescent="0.25">
      <c r="A101" s="21">
        <v>1</v>
      </c>
      <c r="B101" s="29" t="s">
        <v>55</v>
      </c>
      <c r="C101" s="30" t="s">
        <v>56</v>
      </c>
      <c r="D101" s="29" t="s">
        <v>57</v>
      </c>
      <c r="E101" s="26">
        <v>10</v>
      </c>
      <c r="F101" s="26"/>
      <c r="G101" s="31">
        <f>SUM(E101*F101)</f>
        <v>0</v>
      </c>
    </row>
    <row r="102" spans="1:7" ht="31.5" x14ac:dyDescent="0.25">
      <c r="A102" s="21">
        <v>2</v>
      </c>
      <c r="B102" s="29" t="s">
        <v>58</v>
      </c>
      <c r="C102" s="30" t="s">
        <v>59</v>
      </c>
      <c r="D102" s="29" t="s">
        <v>57</v>
      </c>
      <c r="E102" s="26">
        <v>10</v>
      </c>
      <c r="F102" s="26"/>
      <c r="G102" s="31">
        <f>SUM(E102*F102)</f>
        <v>0</v>
      </c>
    </row>
    <row r="103" spans="1:7" ht="31.5" x14ac:dyDescent="0.25">
      <c r="A103" s="21">
        <v>3</v>
      </c>
      <c r="B103" s="29" t="s">
        <v>60</v>
      </c>
      <c r="C103" s="30" t="s">
        <v>61</v>
      </c>
      <c r="D103" s="29" t="s">
        <v>24</v>
      </c>
      <c r="E103" s="26">
        <v>180</v>
      </c>
      <c r="F103" s="26"/>
      <c r="G103" s="31">
        <f>SUM(E103*F103)</f>
        <v>0</v>
      </c>
    </row>
    <row r="104" spans="1:7" ht="31.5" x14ac:dyDescent="0.25">
      <c r="A104" s="21">
        <v>4</v>
      </c>
      <c r="B104" s="29" t="s">
        <v>62</v>
      </c>
      <c r="C104" s="30" t="s">
        <v>63</v>
      </c>
      <c r="D104" s="29" t="s">
        <v>24</v>
      </c>
      <c r="E104" s="26">
        <v>20</v>
      </c>
      <c r="F104" s="26"/>
      <c r="G104" s="31">
        <f>SUM(E104*F104)</f>
        <v>0</v>
      </c>
    </row>
    <row r="105" spans="1:7" ht="33" x14ac:dyDescent="0.3">
      <c r="A105" s="38"/>
      <c r="B105" s="34" t="s">
        <v>42</v>
      </c>
      <c r="C105" s="35" t="s">
        <v>64</v>
      </c>
      <c r="D105" s="34" t="s">
        <v>11</v>
      </c>
      <c r="E105" s="36" t="s">
        <v>11</v>
      </c>
      <c r="F105" s="36"/>
      <c r="G105" s="37">
        <f>SUM(G101:G104)</f>
        <v>0</v>
      </c>
    </row>
    <row r="106" spans="1:7" ht="33" x14ac:dyDescent="0.3">
      <c r="A106" s="21"/>
      <c r="B106" s="22" t="s">
        <v>11</v>
      </c>
      <c r="C106" s="28" t="s">
        <v>65</v>
      </c>
      <c r="D106" s="24" t="s">
        <v>13</v>
      </c>
      <c r="E106" s="25">
        <v>1</v>
      </c>
      <c r="F106" s="26"/>
      <c r="G106" s="27"/>
    </row>
    <row r="107" spans="1:7" ht="31.5" x14ac:dyDescent="0.25">
      <c r="A107" s="21">
        <v>1</v>
      </c>
      <c r="B107" s="29" t="s">
        <v>55</v>
      </c>
      <c r="C107" s="30" t="s">
        <v>56</v>
      </c>
      <c r="D107" s="29" t="s">
        <v>57</v>
      </c>
      <c r="E107" s="26">
        <v>10</v>
      </c>
      <c r="F107" s="26"/>
      <c r="G107" s="31">
        <f>SUM(E107*F107)</f>
        <v>0</v>
      </c>
    </row>
    <row r="108" spans="1:7" ht="31.5" x14ac:dyDescent="0.25">
      <c r="A108" s="21">
        <v>2</v>
      </c>
      <c r="B108" s="29" t="s">
        <v>58</v>
      </c>
      <c r="C108" s="30" t="s">
        <v>59</v>
      </c>
      <c r="D108" s="29" t="s">
        <v>57</v>
      </c>
      <c r="E108" s="26">
        <v>10</v>
      </c>
      <c r="F108" s="26"/>
      <c r="G108" s="31">
        <f>SUM(E108*F108)</f>
        <v>0</v>
      </c>
    </row>
    <row r="109" spans="1:7" ht="31.5" x14ac:dyDescent="0.25">
      <c r="A109" s="21">
        <v>3</v>
      </c>
      <c r="B109" s="29" t="s">
        <v>60</v>
      </c>
      <c r="C109" s="30" t="s">
        <v>61</v>
      </c>
      <c r="D109" s="29" t="s">
        <v>24</v>
      </c>
      <c r="E109" s="26">
        <v>180</v>
      </c>
      <c r="F109" s="26"/>
      <c r="G109" s="31">
        <f>SUM(E109*F109)</f>
        <v>0</v>
      </c>
    </row>
    <row r="110" spans="1:7" ht="31.5" x14ac:dyDescent="0.25">
      <c r="A110" s="21">
        <v>4</v>
      </c>
      <c r="B110" s="29" t="s">
        <v>62</v>
      </c>
      <c r="C110" s="30" t="s">
        <v>63</v>
      </c>
      <c r="D110" s="29" t="s">
        <v>24</v>
      </c>
      <c r="E110" s="26">
        <v>20</v>
      </c>
      <c r="F110" s="26"/>
      <c r="G110" s="31">
        <f>SUM(E110*F110)</f>
        <v>0</v>
      </c>
    </row>
    <row r="111" spans="1:7" ht="33" x14ac:dyDescent="0.3">
      <c r="A111" s="38"/>
      <c r="B111" s="34" t="s">
        <v>42</v>
      </c>
      <c r="C111" s="35" t="s">
        <v>65</v>
      </c>
      <c r="D111" s="34" t="s">
        <v>11</v>
      </c>
      <c r="E111" s="36" t="s">
        <v>11</v>
      </c>
      <c r="F111" s="36"/>
      <c r="G111" s="37">
        <f>SUM(G107:G110)</f>
        <v>0</v>
      </c>
    </row>
    <row r="112" spans="1:7" ht="39" x14ac:dyDescent="0.35">
      <c r="A112" s="39"/>
      <c r="B112" s="40" t="s">
        <v>42</v>
      </c>
      <c r="C112" s="41" t="s">
        <v>53</v>
      </c>
      <c r="D112" s="40" t="s">
        <v>11</v>
      </c>
      <c r="E112" s="42" t="s">
        <v>11</v>
      </c>
      <c r="F112" s="42"/>
      <c r="G112" s="43">
        <f>SUM(G99+G105+G111)</f>
        <v>0</v>
      </c>
    </row>
    <row r="113" spans="1:7" ht="39" x14ac:dyDescent="0.35">
      <c r="A113" s="21"/>
      <c r="B113" s="22" t="s">
        <v>11</v>
      </c>
      <c r="C113" s="23" t="s">
        <v>66</v>
      </c>
      <c r="D113" s="44" t="s">
        <v>13</v>
      </c>
      <c r="E113" s="45">
        <v>1</v>
      </c>
      <c r="F113" s="26"/>
      <c r="G113" s="27"/>
    </row>
    <row r="114" spans="1:7" ht="33" x14ac:dyDescent="0.3">
      <c r="A114" s="21"/>
      <c r="B114" s="22" t="s">
        <v>11</v>
      </c>
      <c r="C114" s="28" t="s">
        <v>67</v>
      </c>
      <c r="D114" s="24" t="s">
        <v>13</v>
      </c>
      <c r="E114" s="25">
        <v>1</v>
      </c>
      <c r="F114" s="26"/>
      <c r="G114" s="27"/>
    </row>
    <row r="115" spans="1:7" ht="31.5" x14ac:dyDescent="0.25">
      <c r="A115" s="21">
        <v>1</v>
      </c>
      <c r="B115" s="29" t="s">
        <v>68</v>
      </c>
      <c r="C115" s="30" t="s">
        <v>69</v>
      </c>
      <c r="D115" s="29" t="s">
        <v>24</v>
      </c>
      <c r="E115" s="26">
        <v>3.3</v>
      </c>
      <c r="F115" s="26"/>
      <c r="G115" s="31">
        <f t="shared" ref="G115:G121" si="7">SUM(E115*F115)</f>
        <v>0</v>
      </c>
    </row>
    <row r="116" spans="1:7" ht="31.5" x14ac:dyDescent="0.25">
      <c r="A116" s="21">
        <v>2</v>
      </c>
      <c r="B116" s="29" t="s">
        <v>70</v>
      </c>
      <c r="C116" s="30" t="s">
        <v>71</v>
      </c>
      <c r="D116" s="29" t="s">
        <v>24</v>
      </c>
      <c r="E116" s="26">
        <v>35.200000000000003</v>
      </c>
      <c r="F116" s="26"/>
      <c r="G116" s="31">
        <f t="shared" si="7"/>
        <v>0</v>
      </c>
    </row>
    <row r="117" spans="1:7" ht="31.5" x14ac:dyDescent="0.25">
      <c r="A117" s="21">
        <v>3</v>
      </c>
      <c r="B117" s="29" t="s">
        <v>72</v>
      </c>
      <c r="C117" s="30" t="s">
        <v>73</v>
      </c>
      <c r="D117" s="29" t="s">
        <v>24</v>
      </c>
      <c r="E117" s="26">
        <v>35.200000000000003</v>
      </c>
      <c r="F117" s="26"/>
      <c r="G117" s="31">
        <f t="shared" si="7"/>
        <v>0</v>
      </c>
    </row>
    <row r="118" spans="1:7" ht="31.5" x14ac:dyDescent="0.25">
      <c r="A118" s="21">
        <v>4</v>
      </c>
      <c r="B118" s="29" t="s">
        <v>74</v>
      </c>
      <c r="C118" s="30" t="s">
        <v>75</v>
      </c>
      <c r="D118" s="29" t="s">
        <v>24</v>
      </c>
      <c r="E118" s="26">
        <v>22</v>
      </c>
      <c r="F118" s="26"/>
      <c r="G118" s="31">
        <f t="shared" si="7"/>
        <v>0</v>
      </c>
    </row>
    <row r="119" spans="1:7" ht="31.5" x14ac:dyDescent="0.25">
      <c r="A119" s="21">
        <v>5</v>
      </c>
      <c r="B119" s="29" t="s">
        <v>76</v>
      </c>
      <c r="C119" s="30" t="s">
        <v>77</v>
      </c>
      <c r="D119" s="29" t="s">
        <v>78</v>
      </c>
      <c r="E119" s="26">
        <v>567.6</v>
      </c>
      <c r="F119" s="26"/>
      <c r="G119" s="31">
        <f t="shared" si="7"/>
        <v>0</v>
      </c>
    </row>
    <row r="120" spans="1:7" ht="31.5" x14ac:dyDescent="0.25">
      <c r="A120" s="21">
        <v>6</v>
      </c>
      <c r="B120" s="29" t="s">
        <v>79</v>
      </c>
      <c r="C120" s="30" t="s">
        <v>80</v>
      </c>
      <c r="D120" s="29" t="s">
        <v>57</v>
      </c>
      <c r="E120" s="26">
        <v>2.86</v>
      </c>
      <c r="F120" s="26"/>
      <c r="G120" s="31">
        <f t="shared" si="7"/>
        <v>0</v>
      </c>
    </row>
    <row r="121" spans="1:7" ht="31.5" x14ac:dyDescent="0.25">
      <c r="A121" s="21">
        <v>7</v>
      </c>
      <c r="B121" s="29" t="s">
        <v>81</v>
      </c>
      <c r="C121" s="30" t="s">
        <v>82</v>
      </c>
      <c r="D121" s="29" t="s">
        <v>83</v>
      </c>
      <c r="E121" s="26">
        <v>0.156</v>
      </c>
      <c r="F121" s="26"/>
      <c r="G121" s="31">
        <f t="shared" si="7"/>
        <v>0</v>
      </c>
    </row>
    <row r="122" spans="1:7" ht="33" x14ac:dyDescent="0.3">
      <c r="A122" s="38"/>
      <c r="B122" s="34" t="s">
        <v>42</v>
      </c>
      <c r="C122" s="35" t="s">
        <v>67</v>
      </c>
      <c r="D122" s="34" t="s">
        <v>11</v>
      </c>
      <c r="E122" s="36" t="s">
        <v>11</v>
      </c>
      <c r="F122" s="36"/>
      <c r="G122" s="37">
        <f>SUM(G115:G121)</f>
        <v>0</v>
      </c>
    </row>
    <row r="123" spans="1:7" ht="33" x14ac:dyDescent="0.3">
      <c r="A123" s="21"/>
      <c r="B123" s="22" t="s">
        <v>11</v>
      </c>
      <c r="C123" s="28" t="s">
        <v>84</v>
      </c>
      <c r="D123" s="24" t="s">
        <v>13</v>
      </c>
      <c r="E123" s="25">
        <v>1</v>
      </c>
      <c r="F123" s="26"/>
      <c r="G123" s="27"/>
    </row>
    <row r="124" spans="1:7" ht="31.5" x14ac:dyDescent="0.25">
      <c r="A124" s="21">
        <v>1</v>
      </c>
      <c r="B124" s="29" t="s">
        <v>85</v>
      </c>
      <c r="C124" s="30" t="s">
        <v>86</v>
      </c>
      <c r="D124" s="29" t="s">
        <v>24</v>
      </c>
      <c r="E124" s="26">
        <v>9.9</v>
      </c>
      <c r="F124" s="26"/>
      <c r="G124" s="31">
        <f>SUM(E124*F124)</f>
        <v>0</v>
      </c>
    </row>
    <row r="125" spans="1:7" ht="33" x14ac:dyDescent="0.3">
      <c r="A125" s="38"/>
      <c r="B125" s="34" t="s">
        <v>42</v>
      </c>
      <c r="C125" s="35" t="s">
        <v>84</v>
      </c>
      <c r="D125" s="34" t="s">
        <v>11</v>
      </c>
      <c r="E125" s="36" t="s">
        <v>11</v>
      </c>
      <c r="F125" s="36"/>
      <c r="G125" s="37">
        <f>SUM(G124)</f>
        <v>0</v>
      </c>
    </row>
    <row r="126" spans="1:7" ht="33" x14ac:dyDescent="0.3">
      <c r="A126" s="21"/>
      <c r="B126" s="22" t="s">
        <v>11</v>
      </c>
      <c r="C126" s="28" t="s">
        <v>87</v>
      </c>
      <c r="D126" s="24" t="s">
        <v>13</v>
      </c>
      <c r="E126" s="25">
        <v>1</v>
      </c>
      <c r="F126" s="26"/>
      <c r="G126" s="27"/>
    </row>
    <row r="127" spans="1:7" ht="31.5" x14ac:dyDescent="0.25">
      <c r="A127" s="21">
        <v>1</v>
      </c>
      <c r="B127" s="29" t="s">
        <v>85</v>
      </c>
      <c r="C127" s="30" t="s">
        <v>86</v>
      </c>
      <c r="D127" s="29" t="s">
        <v>24</v>
      </c>
      <c r="E127" s="26">
        <v>9.9</v>
      </c>
      <c r="F127" s="26"/>
      <c r="G127" s="31">
        <f>SUM(E127*F127)</f>
        <v>0</v>
      </c>
    </row>
    <row r="128" spans="1:7" ht="33" x14ac:dyDescent="0.3">
      <c r="A128" s="38"/>
      <c r="B128" s="34" t="s">
        <v>42</v>
      </c>
      <c r="C128" s="35" t="s">
        <v>87</v>
      </c>
      <c r="D128" s="34" t="s">
        <v>11</v>
      </c>
      <c r="E128" s="36" t="s">
        <v>11</v>
      </c>
      <c r="F128" s="36"/>
      <c r="G128" s="37">
        <f>SUM(G127)</f>
        <v>0</v>
      </c>
    </row>
    <row r="129" spans="1:7" ht="39" x14ac:dyDescent="0.35">
      <c r="A129" s="39"/>
      <c r="B129" s="40" t="s">
        <v>42</v>
      </c>
      <c r="C129" s="41" t="s">
        <v>66</v>
      </c>
      <c r="D129" s="40" t="s">
        <v>11</v>
      </c>
      <c r="E129" s="42" t="s">
        <v>11</v>
      </c>
      <c r="F129" s="42"/>
      <c r="G129" s="43">
        <f>SUM(G122+G125+G128)</f>
        <v>0</v>
      </c>
    </row>
    <row r="130" spans="1:7" ht="39" x14ac:dyDescent="0.35">
      <c r="A130" s="21"/>
      <c r="B130" s="22" t="s">
        <v>11</v>
      </c>
      <c r="C130" s="23" t="s">
        <v>88</v>
      </c>
      <c r="D130" s="44" t="s">
        <v>13</v>
      </c>
      <c r="E130" s="45">
        <v>1</v>
      </c>
      <c r="F130" s="26"/>
      <c r="G130" s="27"/>
    </row>
    <row r="131" spans="1:7" ht="33" x14ac:dyDescent="0.3">
      <c r="A131" s="21"/>
      <c r="B131" s="22" t="s">
        <v>11</v>
      </c>
      <c r="C131" s="28" t="s">
        <v>89</v>
      </c>
      <c r="D131" s="24" t="s">
        <v>13</v>
      </c>
      <c r="E131" s="25">
        <v>1</v>
      </c>
      <c r="F131" s="26"/>
      <c r="G131" s="27"/>
    </row>
    <row r="132" spans="1:7" ht="31.5" x14ac:dyDescent="0.25">
      <c r="A132" s="21">
        <v>1</v>
      </c>
      <c r="B132" s="29" t="s">
        <v>90</v>
      </c>
      <c r="C132" s="30" t="s">
        <v>91</v>
      </c>
      <c r="D132" s="29" t="s">
        <v>24</v>
      </c>
      <c r="E132" s="26">
        <v>6</v>
      </c>
      <c r="F132" s="26"/>
      <c r="G132" s="31">
        <f t="shared" ref="G132:G139" si="8">SUM(E132*F132)</f>
        <v>0</v>
      </c>
    </row>
    <row r="133" spans="1:7" ht="31.5" x14ac:dyDescent="0.25">
      <c r="A133" s="21">
        <v>2</v>
      </c>
      <c r="B133" s="29" t="s">
        <v>92</v>
      </c>
      <c r="C133" s="30" t="s">
        <v>93</v>
      </c>
      <c r="D133" s="29" t="s">
        <v>24</v>
      </c>
      <c r="E133" s="26">
        <v>2.65</v>
      </c>
      <c r="F133" s="26"/>
      <c r="G133" s="31">
        <f t="shared" si="8"/>
        <v>0</v>
      </c>
    </row>
    <row r="134" spans="1:7" ht="31.5" x14ac:dyDescent="0.25">
      <c r="A134" s="21">
        <v>3</v>
      </c>
      <c r="B134" s="29" t="s">
        <v>94</v>
      </c>
      <c r="C134" s="30" t="s">
        <v>95</v>
      </c>
      <c r="D134" s="29" t="s">
        <v>24</v>
      </c>
      <c r="E134" s="26">
        <v>8.5</v>
      </c>
      <c r="F134" s="26"/>
      <c r="G134" s="31">
        <f t="shared" si="8"/>
        <v>0</v>
      </c>
    </row>
    <row r="135" spans="1:7" ht="31.5" x14ac:dyDescent="0.25">
      <c r="A135" s="21">
        <v>4</v>
      </c>
      <c r="B135" s="29" t="s">
        <v>96</v>
      </c>
      <c r="C135" s="30" t="s">
        <v>97</v>
      </c>
      <c r="D135" s="29" t="s">
        <v>24</v>
      </c>
      <c r="E135" s="26">
        <v>8.5</v>
      </c>
      <c r="F135" s="26"/>
      <c r="G135" s="31">
        <f t="shared" si="8"/>
        <v>0</v>
      </c>
    </row>
    <row r="136" spans="1:7" ht="31.5" x14ac:dyDescent="0.25">
      <c r="A136" s="21">
        <v>5</v>
      </c>
      <c r="B136" s="29" t="s">
        <v>74</v>
      </c>
      <c r="C136" s="30" t="s">
        <v>75</v>
      </c>
      <c r="D136" s="29" t="s">
        <v>24</v>
      </c>
      <c r="E136" s="26">
        <v>5.3</v>
      </c>
      <c r="F136" s="26"/>
      <c r="G136" s="31">
        <f t="shared" si="8"/>
        <v>0</v>
      </c>
    </row>
    <row r="137" spans="1:7" ht="31.5" x14ac:dyDescent="0.25">
      <c r="A137" s="21">
        <v>6</v>
      </c>
      <c r="B137" s="29" t="s">
        <v>76</v>
      </c>
      <c r="C137" s="30" t="s">
        <v>77</v>
      </c>
      <c r="D137" s="29" t="s">
        <v>78</v>
      </c>
      <c r="E137" s="26">
        <v>136.74</v>
      </c>
      <c r="F137" s="26"/>
      <c r="G137" s="31">
        <f t="shared" si="8"/>
        <v>0</v>
      </c>
    </row>
    <row r="138" spans="1:7" ht="31.5" x14ac:dyDescent="0.25">
      <c r="A138" s="21">
        <v>7</v>
      </c>
      <c r="B138" s="29" t="s">
        <v>79</v>
      </c>
      <c r="C138" s="30" t="s">
        <v>80</v>
      </c>
      <c r="D138" s="29" t="s">
        <v>57</v>
      </c>
      <c r="E138" s="26">
        <v>0.68899999999999995</v>
      </c>
      <c r="F138" s="26"/>
      <c r="G138" s="31">
        <f t="shared" si="8"/>
        <v>0</v>
      </c>
    </row>
    <row r="139" spans="1:7" ht="31.5" x14ac:dyDescent="0.25">
      <c r="A139" s="21">
        <v>8</v>
      </c>
      <c r="B139" s="29" t="s">
        <v>81</v>
      </c>
      <c r="C139" s="30" t="s">
        <v>82</v>
      </c>
      <c r="D139" s="29" t="s">
        <v>83</v>
      </c>
      <c r="E139" s="26">
        <v>3.9E-2</v>
      </c>
      <c r="F139" s="26"/>
      <c r="G139" s="31">
        <f t="shared" si="8"/>
        <v>0</v>
      </c>
    </row>
    <row r="140" spans="1:7" ht="33" x14ac:dyDescent="0.3">
      <c r="A140" s="38"/>
      <c r="B140" s="34" t="s">
        <v>42</v>
      </c>
      <c r="C140" s="35" t="s">
        <v>89</v>
      </c>
      <c r="D140" s="34" t="s">
        <v>11</v>
      </c>
      <c r="E140" s="36" t="s">
        <v>11</v>
      </c>
      <c r="F140" s="36"/>
      <c r="G140" s="37">
        <f>SUM(G132:G139)</f>
        <v>0</v>
      </c>
    </row>
    <row r="141" spans="1:7" ht="33" x14ac:dyDescent="0.3">
      <c r="A141" s="21"/>
      <c r="B141" s="22" t="s">
        <v>11</v>
      </c>
      <c r="C141" s="28" t="s">
        <v>98</v>
      </c>
      <c r="D141" s="24" t="s">
        <v>13</v>
      </c>
      <c r="E141" s="25">
        <v>1</v>
      </c>
      <c r="F141" s="26"/>
      <c r="G141" s="27"/>
    </row>
    <row r="142" spans="1:7" ht="31.5" x14ac:dyDescent="0.25">
      <c r="A142" s="21">
        <v>1</v>
      </c>
      <c r="B142" s="29" t="s">
        <v>99</v>
      </c>
      <c r="C142" s="30" t="s">
        <v>86</v>
      </c>
      <c r="D142" s="29" t="s">
        <v>24</v>
      </c>
      <c r="E142" s="26">
        <v>7.59</v>
      </c>
      <c r="F142" s="26"/>
      <c r="G142" s="31">
        <f>SUM(E142*F142)</f>
        <v>0</v>
      </c>
    </row>
    <row r="143" spans="1:7" ht="33" x14ac:dyDescent="0.3">
      <c r="A143" s="38"/>
      <c r="B143" s="34" t="s">
        <v>42</v>
      </c>
      <c r="C143" s="35" t="s">
        <v>98</v>
      </c>
      <c r="D143" s="34" t="s">
        <v>11</v>
      </c>
      <c r="E143" s="36" t="s">
        <v>11</v>
      </c>
      <c r="F143" s="36"/>
      <c r="G143" s="37">
        <f>SUM(G142)</f>
        <v>0</v>
      </c>
    </row>
    <row r="144" spans="1:7" ht="33" x14ac:dyDescent="0.3">
      <c r="A144" s="21"/>
      <c r="B144" s="22" t="s">
        <v>11</v>
      </c>
      <c r="C144" s="28" t="s">
        <v>100</v>
      </c>
      <c r="D144" s="24" t="s">
        <v>13</v>
      </c>
      <c r="E144" s="25">
        <v>1</v>
      </c>
      <c r="F144" s="26"/>
      <c r="G144" s="27"/>
    </row>
    <row r="145" spans="1:7" ht="31.5" x14ac:dyDescent="0.25">
      <c r="A145" s="21">
        <v>1</v>
      </c>
      <c r="B145" s="29" t="s">
        <v>99</v>
      </c>
      <c r="C145" s="30" t="s">
        <v>86</v>
      </c>
      <c r="D145" s="29" t="s">
        <v>24</v>
      </c>
      <c r="E145" s="26">
        <v>7.59</v>
      </c>
      <c r="F145" s="26"/>
      <c r="G145" s="31">
        <f>SUM(E145*F145)</f>
        <v>0</v>
      </c>
    </row>
    <row r="146" spans="1:7" ht="33" x14ac:dyDescent="0.3">
      <c r="A146" s="38"/>
      <c r="B146" s="34" t="s">
        <v>42</v>
      </c>
      <c r="C146" s="35" t="s">
        <v>100</v>
      </c>
      <c r="D146" s="34" t="s">
        <v>11</v>
      </c>
      <c r="E146" s="36" t="s">
        <v>11</v>
      </c>
      <c r="F146" s="36"/>
      <c r="G146" s="37">
        <f>SUM(G145)</f>
        <v>0</v>
      </c>
    </row>
    <row r="147" spans="1:7" ht="39" x14ac:dyDescent="0.35">
      <c r="A147" s="39"/>
      <c r="B147" s="40" t="s">
        <v>42</v>
      </c>
      <c r="C147" s="41" t="s">
        <v>88</v>
      </c>
      <c r="D147" s="40" t="s">
        <v>11</v>
      </c>
      <c r="E147" s="42" t="s">
        <v>11</v>
      </c>
      <c r="F147" s="42"/>
      <c r="G147" s="43">
        <f>SUM(G140+G143+G146)</f>
        <v>0</v>
      </c>
    </row>
    <row r="148" spans="1:7" ht="39" x14ac:dyDescent="0.35">
      <c r="A148" s="21"/>
      <c r="B148" s="22" t="s">
        <v>11</v>
      </c>
      <c r="C148" s="23" t="s">
        <v>101</v>
      </c>
      <c r="D148" s="44" t="s">
        <v>13</v>
      </c>
      <c r="E148" s="45">
        <v>1</v>
      </c>
      <c r="F148" s="26"/>
      <c r="G148" s="27"/>
    </row>
    <row r="149" spans="1:7" ht="33" x14ac:dyDescent="0.3">
      <c r="A149" s="21"/>
      <c r="B149" s="22" t="s">
        <v>11</v>
      </c>
      <c r="C149" s="28" t="s">
        <v>102</v>
      </c>
      <c r="D149" s="24" t="s">
        <v>13</v>
      </c>
      <c r="E149" s="25">
        <v>1</v>
      </c>
      <c r="F149" s="26"/>
      <c r="G149" s="27"/>
    </row>
    <row r="150" spans="1:7" ht="31.5" x14ac:dyDescent="0.25">
      <c r="A150" s="21">
        <v>1</v>
      </c>
      <c r="B150" s="29" t="s">
        <v>99</v>
      </c>
      <c r="C150" s="30" t="s">
        <v>86</v>
      </c>
      <c r="D150" s="29" t="s">
        <v>24</v>
      </c>
      <c r="E150" s="26">
        <v>18.5</v>
      </c>
      <c r="F150" s="26"/>
      <c r="G150" s="31">
        <f>SUM(E150*F150)</f>
        <v>0</v>
      </c>
    </row>
    <row r="151" spans="1:7" ht="33" x14ac:dyDescent="0.3">
      <c r="A151" s="21"/>
      <c r="B151" s="34" t="s">
        <v>42</v>
      </c>
      <c r="C151" s="35" t="s">
        <v>102</v>
      </c>
      <c r="D151" s="34" t="s">
        <v>11</v>
      </c>
      <c r="E151" s="36" t="s">
        <v>11</v>
      </c>
      <c r="F151" s="36"/>
      <c r="G151" s="37">
        <f>SUM(G150)</f>
        <v>0</v>
      </c>
    </row>
    <row r="152" spans="1:7" ht="33" x14ac:dyDescent="0.3">
      <c r="A152" s="21"/>
      <c r="B152" s="22" t="s">
        <v>11</v>
      </c>
      <c r="C152" s="28" t="s">
        <v>103</v>
      </c>
      <c r="D152" s="24" t="s">
        <v>13</v>
      </c>
      <c r="E152" s="25">
        <v>1</v>
      </c>
      <c r="F152" s="26"/>
      <c r="G152" s="27"/>
    </row>
    <row r="153" spans="1:7" ht="31.5" x14ac:dyDescent="0.25">
      <c r="A153" s="21">
        <v>1</v>
      </c>
      <c r="B153" s="29" t="s">
        <v>99</v>
      </c>
      <c r="C153" s="30" t="s">
        <v>86</v>
      </c>
      <c r="D153" s="29" t="s">
        <v>24</v>
      </c>
      <c r="E153" s="26">
        <v>18.5</v>
      </c>
      <c r="F153" s="26"/>
      <c r="G153" s="31">
        <f>SUM(E153*F153)</f>
        <v>0</v>
      </c>
    </row>
    <row r="154" spans="1:7" ht="33" x14ac:dyDescent="0.3">
      <c r="A154" s="38"/>
      <c r="B154" s="34" t="s">
        <v>42</v>
      </c>
      <c r="C154" s="35" t="s">
        <v>103</v>
      </c>
      <c r="D154" s="34" t="s">
        <v>11</v>
      </c>
      <c r="E154" s="36" t="s">
        <v>11</v>
      </c>
      <c r="F154" s="36"/>
      <c r="G154" s="37">
        <f>SUM(G153)</f>
        <v>0</v>
      </c>
    </row>
    <row r="155" spans="1:7" ht="33" x14ac:dyDescent="0.3">
      <c r="A155" s="21"/>
      <c r="B155" s="22" t="s">
        <v>11</v>
      </c>
      <c r="C155" s="28" t="s">
        <v>104</v>
      </c>
      <c r="D155" s="24" t="s">
        <v>13</v>
      </c>
      <c r="E155" s="25">
        <v>1</v>
      </c>
      <c r="F155" s="26"/>
      <c r="G155" s="27"/>
    </row>
    <row r="156" spans="1:7" ht="31.5" x14ac:dyDescent="0.25">
      <c r="A156" s="21">
        <v>1</v>
      </c>
      <c r="B156" s="29" t="s">
        <v>99</v>
      </c>
      <c r="C156" s="30" t="s">
        <v>86</v>
      </c>
      <c r="D156" s="29" t="s">
        <v>24</v>
      </c>
      <c r="E156" s="26">
        <v>18.5</v>
      </c>
      <c r="F156" s="26"/>
      <c r="G156" s="31">
        <f>SUM(E156*F156)</f>
        <v>0</v>
      </c>
    </row>
    <row r="157" spans="1:7" ht="33" x14ac:dyDescent="0.3">
      <c r="A157" s="38"/>
      <c r="B157" s="34" t="s">
        <v>42</v>
      </c>
      <c r="C157" s="35" t="s">
        <v>104</v>
      </c>
      <c r="D157" s="34" t="s">
        <v>11</v>
      </c>
      <c r="E157" s="36" t="s">
        <v>11</v>
      </c>
      <c r="F157" s="36"/>
      <c r="G157" s="37">
        <f>SUM(G156)</f>
        <v>0</v>
      </c>
    </row>
    <row r="158" spans="1:7" ht="39" x14ac:dyDescent="0.35">
      <c r="A158" s="39"/>
      <c r="B158" s="40" t="s">
        <v>42</v>
      </c>
      <c r="C158" s="41" t="s">
        <v>101</v>
      </c>
      <c r="D158" s="40" t="s">
        <v>11</v>
      </c>
      <c r="E158" s="42" t="s">
        <v>11</v>
      </c>
      <c r="F158" s="42"/>
      <c r="G158" s="43">
        <f>SUM(G151+G154+G157)</f>
        <v>0</v>
      </c>
    </row>
    <row r="159" spans="1:7" ht="39" x14ac:dyDescent="0.35">
      <c r="A159" s="21"/>
      <c r="B159" s="22" t="s">
        <v>11</v>
      </c>
      <c r="C159" s="23" t="s">
        <v>105</v>
      </c>
      <c r="D159" s="44" t="s">
        <v>13</v>
      </c>
      <c r="E159" s="45">
        <v>1</v>
      </c>
      <c r="F159" s="26"/>
      <c r="G159" s="27"/>
    </row>
    <row r="160" spans="1:7" ht="33" x14ac:dyDescent="0.3">
      <c r="A160" s="21"/>
      <c r="B160" s="22" t="s">
        <v>11</v>
      </c>
      <c r="C160" s="28" t="s">
        <v>106</v>
      </c>
      <c r="D160" s="24" t="s">
        <v>13</v>
      </c>
      <c r="E160" s="25">
        <v>1</v>
      </c>
      <c r="F160" s="26"/>
      <c r="G160" s="27"/>
    </row>
    <row r="161" spans="1:7" ht="31.5" x14ac:dyDescent="0.25">
      <c r="A161" s="21">
        <v>1</v>
      </c>
      <c r="B161" s="29" t="s">
        <v>107</v>
      </c>
      <c r="C161" s="30" t="s">
        <v>108</v>
      </c>
      <c r="D161" s="29" t="s">
        <v>24</v>
      </c>
      <c r="E161" s="26">
        <v>27</v>
      </c>
      <c r="F161" s="26"/>
      <c r="G161" s="31">
        <f t="shared" ref="G161:G166" si="9">SUM(E161*F161)</f>
        <v>0</v>
      </c>
    </row>
    <row r="162" spans="1:7" ht="31.5" x14ac:dyDescent="0.25">
      <c r="A162" s="21">
        <v>2</v>
      </c>
      <c r="B162" s="29" t="s">
        <v>109</v>
      </c>
      <c r="C162" s="30" t="s">
        <v>110</v>
      </c>
      <c r="D162" s="29" t="s">
        <v>29</v>
      </c>
      <c r="E162" s="26">
        <v>45.9</v>
      </c>
      <c r="F162" s="26"/>
      <c r="G162" s="31">
        <f t="shared" si="9"/>
        <v>0</v>
      </c>
    </row>
    <row r="163" spans="1:7" ht="31.5" x14ac:dyDescent="0.25">
      <c r="A163" s="21">
        <v>3</v>
      </c>
      <c r="B163" s="29" t="s">
        <v>111</v>
      </c>
      <c r="C163" s="30" t="s">
        <v>112</v>
      </c>
      <c r="D163" s="29" t="s">
        <v>29</v>
      </c>
      <c r="E163" s="26">
        <v>45.9</v>
      </c>
      <c r="F163" s="26"/>
      <c r="G163" s="31">
        <f t="shared" si="9"/>
        <v>0</v>
      </c>
    </row>
    <row r="164" spans="1:7" ht="31.5" x14ac:dyDescent="0.25">
      <c r="A164" s="21">
        <v>4</v>
      </c>
      <c r="B164" s="29" t="s">
        <v>113</v>
      </c>
      <c r="C164" s="30" t="s">
        <v>114</v>
      </c>
      <c r="D164" s="29" t="s">
        <v>24</v>
      </c>
      <c r="E164" s="26">
        <v>3.5</v>
      </c>
      <c r="F164" s="26"/>
      <c r="G164" s="31">
        <f t="shared" si="9"/>
        <v>0</v>
      </c>
    </row>
    <row r="165" spans="1:7" ht="31.5" x14ac:dyDescent="0.25">
      <c r="A165" s="21">
        <v>5</v>
      </c>
      <c r="B165" s="29" t="s">
        <v>115</v>
      </c>
      <c r="C165" s="30" t="s">
        <v>116</v>
      </c>
      <c r="D165" s="29" t="s">
        <v>13</v>
      </c>
      <c r="E165" s="26">
        <v>15.85</v>
      </c>
      <c r="F165" s="26"/>
      <c r="G165" s="31">
        <f t="shared" si="9"/>
        <v>0</v>
      </c>
    </row>
    <row r="166" spans="1:7" ht="31.5" x14ac:dyDescent="0.25">
      <c r="A166" s="21">
        <v>6</v>
      </c>
      <c r="B166" s="29" t="s">
        <v>117</v>
      </c>
      <c r="C166" s="30" t="s">
        <v>118</v>
      </c>
      <c r="D166" s="29" t="s">
        <v>24</v>
      </c>
      <c r="E166" s="26">
        <v>23.5</v>
      </c>
      <c r="F166" s="26"/>
      <c r="G166" s="31">
        <f t="shared" si="9"/>
        <v>0</v>
      </c>
    </row>
    <row r="167" spans="1:7" ht="33" x14ac:dyDescent="0.3">
      <c r="A167" s="38"/>
      <c r="B167" s="34" t="s">
        <v>42</v>
      </c>
      <c r="C167" s="35" t="s">
        <v>106</v>
      </c>
      <c r="D167" s="34" t="s">
        <v>11</v>
      </c>
      <c r="E167" s="36" t="s">
        <v>11</v>
      </c>
      <c r="F167" s="36"/>
      <c r="G167" s="37">
        <f>SUM(G161:G166)</f>
        <v>0</v>
      </c>
    </row>
    <row r="168" spans="1:7" ht="39" x14ac:dyDescent="0.35">
      <c r="A168" s="39"/>
      <c r="B168" s="40" t="s">
        <v>42</v>
      </c>
      <c r="C168" s="41" t="s">
        <v>105</v>
      </c>
      <c r="D168" s="40" t="s">
        <v>11</v>
      </c>
      <c r="E168" s="42" t="s">
        <v>11</v>
      </c>
      <c r="F168" s="42"/>
      <c r="G168" s="43">
        <f>SUM(G167)</f>
        <v>0</v>
      </c>
    </row>
    <row r="169" spans="1:7" ht="19.5" x14ac:dyDescent="0.35">
      <c r="A169" s="21"/>
      <c r="B169" s="22" t="s">
        <v>11</v>
      </c>
      <c r="C169" s="23" t="s">
        <v>119</v>
      </c>
      <c r="D169" s="44" t="s">
        <v>13</v>
      </c>
      <c r="E169" s="45">
        <v>50</v>
      </c>
      <c r="F169" s="26"/>
      <c r="G169" s="27"/>
    </row>
    <row r="170" spans="1:7" ht="16.5" x14ac:dyDescent="0.3">
      <c r="A170" s="21"/>
      <c r="B170" s="22" t="s">
        <v>11</v>
      </c>
      <c r="C170" s="28" t="s">
        <v>120</v>
      </c>
      <c r="D170" s="24" t="s">
        <v>13</v>
      </c>
      <c r="E170" s="25">
        <v>25</v>
      </c>
      <c r="F170" s="26"/>
      <c r="G170" s="27"/>
    </row>
    <row r="171" spans="1:7" ht="31.5" x14ac:dyDescent="0.25">
      <c r="A171" s="21">
        <v>1</v>
      </c>
      <c r="B171" s="29" t="s">
        <v>121</v>
      </c>
      <c r="C171" s="30" t="s">
        <v>122</v>
      </c>
      <c r="D171" s="29" t="s">
        <v>13</v>
      </c>
      <c r="E171" s="26">
        <v>25</v>
      </c>
      <c r="F171" s="26"/>
      <c r="G171" s="31">
        <f>SUM(E171*F171)</f>
        <v>0</v>
      </c>
    </row>
    <row r="172" spans="1:7" ht="16.5" x14ac:dyDescent="0.3">
      <c r="A172" s="38"/>
      <c r="B172" s="34" t="s">
        <v>42</v>
      </c>
      <c r="C172" s="35" t="s">
        <v>120</v>
      </c>
      <c r="D172" s="34" t="s">
        <v>11</v>
      </c>
      <c r="E172" s="36" t="s">
        <v>11</v>
      </c>
      <c r="F172" s="36"/>
      <c r="G172" s="37">
        <f>SUM(G171)</f>
        <v>0</v>
      </c>
    </row>
    <row r="173" spans="1:7" ht="16.5" x14ac:dyDescent="0.3">
      <c r="A173" s="21"/>
      <c r="B173" s="22" t="s">
        <v>11</v>
      </c>
      <c r="C173" s="28" t="s">
        <v>123</v>
      </c>
      <c r="D173" s="24" t="s">
        <v>13</v>
      </c>
      <c r="E173" s="25">
        <v>25</v>
      </c>
      <c r="F173" s="26"/>
      <c r="G173" s="27"/>
    </row>
    <row r="174" spans="1:7" ht="31.5" x14ac:dyDescent="0.25">
      <c r="A174" s="21">
        <v>1</v>
      </c>
      <c r="B174" s="29" t="s">
        <v>124</v>
      </c>
      <c r="C174" s="30" t="s">
        <v>122</v>
      </c>
      <c r="D174" s="29" t="s">
        <v>13</v>
      </c>
      <c r="E174" s="26">
        <v>25</v>
      </c>
      <c r="F174" s="26"/>
      <c r="G174" s="31">
        <f>SUM(E174*F174)</f>
        <v>0</v>
      </c>
    </row>
    <row r="175" spans="1:7" ht="16.5" x14ac:dyDescent="0.3">
      <c r="A175" s="38"/>
      <c r="B175" s="34" t="s">
        <v>42</v>
      </c>
      <c r="C175" s="35" t="s">
        <v>123</v>
      </c>
      <c r="D175" s="34" t="s">
        <v>11</v>
      </c>
      <c r="E175" s="36" t="s">
        <v>11</v>
      </c>
      <c r="F175" s="36"/>
      <c r="G175" s="37">
        <f>SUM(G174)</f>
        <v>0</v>
      </c>
    </row>
    <row r="176" spans="1:7" ht="19.5" x14ac:dyDescent="0.35">
      <c r="A176" s="39"/>
      <c r="B176" s="40" t="s">
        <v>42</v>
      </c>
      <c r="C176" s="41" t="s">
        <v>119</v>
      </c>
      <c r="D176" s="40" t="s">
        <v>11</v>
      </c>
      <c r="E176" s="42" t="s">
        <v>11</v>
      </c>
      <c r="F176" s="42"/>
      <c r="G176" s="43">
        <f>SUM(G172+G175)</f>
        <v>0</v>
      </c>
    </row>
    <row r="177" spans="1:8" ht="21" x14ac:dyDescent="0.35">
      <c r="A177" s="46"/>
      <c r="B177" s="47" t="s">
        <v>125</v>
      </c>
      <c r="C177" s="48" t="s">
        <v>10</v>
      </c>
      <c r="D177" s="49"/>
      <c r="E177" s="50"/>
      <c r="F177" s="50"/>
      <c r="G177" s="51">
        <f>SUM(G92+G112+G129+G147+G158+G168+G176)</f>
        <v>0</v>
      </c>
    </row>
    <row r="178" spans="1:8" ht="42" x14ac:dyDescent="0.35">
      <c r="A178" s="21"/>
      <c r="B178" s="29"/>
      <c r="C178" s="52" t="s">
        <v>126</v>
      </c>
      <c r="D178" s="29"/>
      <c r="E178" s="26"/>
      <c r="F178" s="26"/>
      <c r="G178" s="27"/>
    </row>
    <row r="179" spans="1:8" ht="33" x14ac:dyDescent="0.3">
      <c r="A179" s="21"/>
      <c r="B179" s="29"/>
      <c r="C179" s="28" t="s">
        <v>127</v>
      </c>
      <c r="D179" s="29"/>
      <c r="E179" s="26"/>
      <c r="F179" s="26"/>
      <c r="G179" s="27"/>
    </row>
    <row r="180" spans="1:8" x14ac:dyDescent="0.25">
      <c r="A180" s="21">
        <v>1</v>
      </c>
      <c r="B180" s="29" t="s">
        <v>128</v>
      </c>
      <c r="C180" s="30" t="s">
        <v>129</v>
      </c>
      <c r="D180" s="29" t="s">
        <v>13</v>
      </c>
      <c r="E180" s="26">
        <v>1</v>
      </c>
      <c r="F180" s="26"/>
      <c r="G180" s="31">
        <f>SUM(E180*F180)</f>
        <v>0</v>
      </c>
    </row>
    <row r="181" spans="1:8" x14ac:dyDescent="0.25">
      <c r="A181" s="21">
        <v>2</v>
      </c>
      <c r="B181" s="29" t="s">
        <v>128</v>
      </c>
      <c r="C181" s="30" t="s">
        <v>130</v>
      </c>
      <c r="D181" s="29" t="s">
        <v>13</v>
      </c>
      <c r="E181" s="26">
        <v>1</v>
      </c>
      <c r="F181" s="26"/>
      <c r="G181" s="31">
        <f>SUM(E181*F181)</f>
        <v>0</v>
      </c>
    </row>
    <row r="182" spans="1:8" x14ac:dyDescent="0.25">
      <c r="A182" s="21">
        <v>3</v>
      </c>
      <c r="B182" s="29" t="s">
        <v>128</v>
      </c>
      <c r="C182" s="30" t="s">
        <v>131</v>
      </c>
      <c r="D182" s="29" t="s">
        <v>13</v>
      </c>
      <c r="E182" s="26">
        <v>1</v>
      </c>
      <c r="F182" s="26"/>
      <c r="G182" s="31">
        <f>SUM(E182*F182)</f>
        <v>0</v>
      </c>
    </row>
    <row r="183" spans="1:8" ht="33" x14ac:dyDescent="0.3">
      <c r="A183" s="38"/>
      <c r="B183" s="34" t="s">
        <v>42</v>
      </c>
      <c r="C183" s="35" t="s">
        <v>127</v>
      </c>
      <c r="D183" s="34"/>
      <c r="E183" s="36"/>
      <c r="F183" s="36"/>
      <c r="G183" s="37">
        <f>SUM(G180:G182)</f>
        <v>0</v>
      </c>
    </row>
    <row r="184" spans="1:8" ht="33" x14ac:dyDescent="0.3">
      <c r="A184" s="21"/>
      <c r="B184" s="29"/>
      <c r="C184" s="28" t="s">
        <v>132</v>
      </c>
      <c r="D184" s="29"/>
      <c r="E184" s="26"/>
      <c r="F184" s="26"/>
      <c r="G184" s="27"/>
    </row>
    <row r="185" spans="1:8" x14ac:dyDescent="0.25">
      <c r="A185" s="21">
        <v>1</v>
      </c>
      <c r="B185" s="29" t="s">
        <v>133</v>
      </c>
      <c r="C185" s="30" t="s">
        <v>129</v>
      </c>
      <c r="D185" s="29" t="s">
        <v>13</v>
      </c>
      <c r="E185" s="26">
        <v>2</v>
      </c>
      <c r="F185" s="53"/>
      <c r="G185" s="31">
        <f>SUM(E185*F185)</f>
        <v>0</v>
      </c>
      <c r="H185" s="54"/>
    </row>
    <row r="186" spans="1:8" x14ac:dyDescent="0.25">
      <c r="A186" s="21">
        <v>2</v>
      </c>
      <c r="B186" s="29" t="s">
        <v>133</v>
      </c>
      <c r="C186" s="30" t="s">
        <v>130</v>
      </c>
      <c r="D186" s="29" t="s">
        <v>13</v>
      </c>
      <c r="E186" s="26">
        <v>2</v>
      </c>
      <c r="F186" s="53"/>
      <c r="G186" s="31">
        <f>SUM(E186*F186)</f>
        <v>0</v>
      </c>
    </row>
    <row r="187" spans="1:8" x14ac:dyDescent="0.25">
      <c r="A187" s="21">
        <v>3</v>
      </c>
      <c r="B187" s="29" t="s">
        <v>133</v>
      </c>
      <c r="C187" s="30" t="s">
        <v>131</v>
      </c>
      <c r="D187" s="29" t="s">
        <v>13</v>
      </c>
      <c r="E187" s="26">
        <v>2</v>
      </c>
      <c r="F187" s="53"/>
      <c r="G187" s="31">
        <f>SUM(E187*F187)</f>
        <v>0</v>
      </c>
    </row>
    <row r="188" spans="1:8" ht="33" x14ac:dyDescent="0.3">
      <c r="A188" s="38"/>
      <c r="B188" s="34" t="s">
        <v>42</v>
      </c>
      <c r="C188" s="35" t="s">
        <v>132</v>
      </c>
      <c r="D188" s="34"/>
      <c r="E188" s="36"/>
      <c r="F188" s="36"/>
      <c r="G188" s="37">
        <f>SUM(G185:G187)</f>
        <v>0</v>
      </c>
    </row>
    <row r="189" spans="1:8" ht="33" x14ac:dyDescent="0.3">
      <c r="A189" s="21"/>
      <c r="B189" s="29"/>
      <c r="C189" s="28" t="s">
        <v>134</v>
      </c>
      <c r="D189" s="29"/>
      <c r="E189" s="26"/>
      <c r="F189" s="26"/>
      <c r="G189" s="27"/>
    </row>
    <row r="190" spans="1:8" x14ac:dyDescent="0.25">
      <c r="A190" s="21">
        <v>1</v>
      </c>
      <c r="B190" s="29" t="s">
        <v>135</v>
      </c>
      <c r="C190" s="30" t="s">
        <v>129</v>
      </c>
      <c r="D190" s="29" t="s">
        <v>13</v>
      </c>
      <c r="E190" s="26">
        <v>1</v>
      </c>
      <c r="F190" s="26"/>
      <c r="G190" s="31">
        <f>SUM(E190*F190)</f>
        <v>0</v>
      </c>
    </row>
    <row r="191" spans="1:8" x14ac:dyDescent="0.25">
      <c r="A191" s="21">
        <v>2</v>
      </c>
      <c r="B191" s="29" t="s">
        <v>135</v>
      </c>
      <c r="C191" s="30" t="s">
        <v>130</v>
      </c>
      <c r="D191" s="29" t="s">
        <v>13</v>
      </c>
      <c r="E191" s="26">
        <v>1</v>
      </c>
      <c r="F191" s="26"/>
      <c r="G191" s="31">
        <f>SUM(E191*F191)</f>
        <v>0</v>
      </c>
    </row>
    <row r="192" spans="1:8" x14ac:dyDescent="0.25">
      <c r="A192" s="21">
        <v>3</v>
      </c>
      <c r="B192" s="29" t="s">
        <v>135</v>
      </c>
      <c r="C192" s="30" t="s">
        <v>131</v>
      </c>
      <c r="D192" s="29" t="s">
        <v>13</v>
      </c>
      <c r="E192" s="26">
        <v>1</v>
      </c>
      <c r="F192" s="26"/>
      <c r="G192" s="31">
        <f>SUM(E192*F192)</f>
        <v>0</v>
      </c>
    </row>
    <row r="193" spans="1:7" ht="33" x14ac:dyDescent="0.3">
      <c r="A193" s="38"/>
      <c r="B193" s="34" t="s">
        <v>42</v>
      </c>
      <c r="C193" s="35" t="s">
        <v>134</v>
      </c>
      <c r="D193" s="34"/>
      <c r="E193" s="36"/>
      <c r="F193" s="36"/>
      <c r="G193" s="37">
        <f>SUM(G190:G192)</f>
        <v>0</v>
      </c>
    </row>
    <row r="194" spans="1:7" ht="33" x14ac:dyDescent="0.3">
      <c r="A194" s="21"/>
      <c r="B194" s="29"/>
      <c r="C194" s="28" t="s">
        <v>136</v>
      </c>
      <c r="D194" s="29"/>
      <c r="E194" s="26"/>
      <c r="F194" s="26"/>
      <c r="G194" s="27"/>
    </row>
    <row r="195" spans="1:7" x14ac:dyDescent="0.25">
      <c r="A195" s="21">
        <v>1</v>
      </c>
      <c r="B195" s="29" t="s">
        <v>137</v>
      </c>
      <c r="C195" s="30" t="s">
        <v>129</v>
      </c>
      <c r="D195" s="29" t="s">
        <v>13</v>
      </c>
      <c r="E195" s="26">
        <v>1</v>
      </c>
      <c r="F195" s="26"/>
      <c r="G195" s="31">
        <f>SUM(E195*F195)</f>
        <v>0</v>
      </c>
    </row>
    <row r="196" spans="1:7" x14ac:dyDescent="0.25">
      <c r="A196" s="21">
        <v>2</v>
      </c>
      <c r="B196" s="29" t="s">
        <v>137</v>
      </c>
      <c r="C196" s="30" t="s">
        <v>130</v>
      </c>
      <c r="D196" s="29" t="s">
        <v>13</v>
      </c>
      <c r="E196" s="26">
        <v>1</v>
      </c>
      <c r="F196" s="26"/>
      <c r="G196" s="31">
        <f>SUM(E196*F196)</f>
        <v>0</v>
      </c>
    </row>
    <row r="197" spans="1:7" x14ac:dyDescent="0.25">
      <c r="A197" s="21">
        <v>3</v>
      </c>
      <c r="B197" s="29" t="s">
        <v>137</v>
      </c>
      <c r="C197" s="30" t="s">
        <v>131</v>
      </c>
      <c r="D197" s="29" t="s">
        <v>13</v>
      </c>
      <c r="E197" s="26">
        <v>1</v>
      </c>
      <c r="F197" s="26"/>
      <c r="G197" s="31">
        <f>SUM(E197*F197)</f>
        <v>0</v>
      </c>
    </row>
    <row r="198" spans="1:7" ht="33" x14ac:dyDescent="0.3">
      <c r="A198" s="38"/>
      <c r="B198" s="34" t="s">
        <v>42</v>
      </c>
      <c r="C198" s="35" t="s">
        <v>136</v>
      </c>
      <c r="D198" s="34"/>
      <c r="E198" s="36"/>
      <c r="F198" s="36"/>
      <c r="G198" s="37">
        <f>SUM(G195:G197)</f>
        <v>0</v>
      </c>
    </row>
    <row r="199" spans="1:7" ht="42" x14ac:dyDescent="0.35">
      <c r="A199" s="55"/>
      <c r="B199" s="47" t="s">
        <v>125</v>
      </c>
      <c r="C199" s="56" t="s">
        <v>138</v>
      </c>
      <c r="D199" s="57"/>
      <c r="E199" s="58"/>
      <c r="F199" s="58"/>
      <c r="G199" s="59">
        <f>SUM(G183+G188+G193+G198)</f>
        <v>0</v>
      </c>
    </row>
    <row r="200" spans="1:7" ht="21" x14ac:dyDescent="0.35">
      <c r="A200" s="60"/>
      <c r="B200" s="61" t="s">
        <v>125</v>
      </c>
      <c r="C200" s="62" t="s">
        <v>139</v>
      </c>
      <c r="D200" s="63"/>
      <c r="E200" s="64"/>
      <c r="F200" s="64"/>
      <c r="G200" s="65">
        <f>SUM(G177+G199)</f>
        <v>0</v>
      </c>
    </row>
  </sheetData>
  <pageMargins left="0.74803149606299213" right="0.31496062992125984" top="0.6692913385826772" bottom="0.51181102362204722" header="0.51181102362204722" footer="0.27559055118110237"/>
  <pageSetup scale="80" fitToHeight="10" orientation="landscape" r:id="rId1"/>
  <headerFooter alignWithMargins="0">
    <oddFooter>&amp;R&amp;P</oddFooter>
  </headerFooter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Ustrem 4_OP1</vt:lpstr>
      <vt:lpstr>'Ustrem 4_OP1'!Print_Area</vt:lpstr>
      <vt:lpstr>'Ustrem 4_OP1'!Print_Titles</vt:lpstr>
    </vt:vector>
  </TitlesOfParts>
  <Company>usercompany-cvxvb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Ekoantra-Schet</cp:lastModifiedBy>
  <cp:lastPrinted>2019-03-25T07:36:31Z</cp:lastPrinted>
  <dcterms:created xsi:type="dcterms:W3CDTF">2019-03-25T07:34:06Z</dcterms:created>
  <dcterms:modified xsi:type="dcterms:W3CDTF">2019-04-08T13:51:20Z</dcterms:modified>
</cp:coreProperties>
</file>