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955" activeTab="0"/>
  </bookViews>
  <sheets>
    <sheet name="Obosob_pos_1" sheetId="1" r:id="rId1"/>
  </sheets>
  <definedNames/>
  <calcPr fullCalcOnLoad="1"/>
</workbook>
</file>

<file path=xl/sharedStrings.xml><?xml version="1.0" encoding="utf-8"?>
<sst xmlns="http://schemas.openxmlformats.org/spreadsheetml/2006/main" count="185" uniqueCount="98">
  <si>
    <t>№</t>
  </si>
  <si>
    <t>Извършване на дейности-1-ва година</t>
  </si>
  <si>
    <t>бр.</t>
  </si>
  <si>
    <t>ІІ.Част: :,, Инженерногеоложки и хидроложки проучвания”</t>
  </si>
  <si>
    <t>Извършване на филтрационни тестове в сондажите</t>
  </si>
  <si>
    <t>Лабораторни анализи на скални проби</t>
  </si>
  <si>
    <t>- якост на натиск и опън (сухо и водонапито)</t>
  </si>
  <si>
    <t>- клиново срязване по пукнатини</t>
  </si>
  <si>
    <t>Съставяне на филтрационен модел на рудника</t>
  </si>
  <si>
    <t>Обработка на архивни и опитни данни</t>
  </si>
  <si>
    <t>Инженерно - геоложки доклад</t>
  </si>
  <si>
    <t>ІІІ.Част: ,, Мониторинг”</t>
  </si>
  <si>
    <t>Прокарване на наклонени сондажи до 15-20° с цел получаване на ориентирана ядка</t>
  </si>
  <si>
    <t>- точково натоварване на скални проби</t>
  </si>
  <si>
    <t>-триаксиални изследвания на скални проби</t>
  </si>
  <si>
    <t>-          разчетни показатели</t>
  </si>
  <si>
    <t>-          разчленяване разрез</t>
  </si>
  <si>
    <t>-          корелационни анализи – 2 бр.</t>
  </si>
  <si>
    <t>Наименование</t>
  </si>
  <si>
    <t>Мярка</t>
  </si>
  <si>
    <t>К-во</t>
  </si>
  <si>
    <t>Цена</t>
  </si>
  <si>
    <t>Стойност</t>
  </si>
  <si>
    <t>л.м</t>
  </si>
  <si>
    <t>І.1.Част:,,Геодезическа” - доставка и монтаж на репери</t>
  </si>
  <si>
    <t>Общо І.1.Част:,,Геодезическа” - доставка и монтаж на репери</t>
  </si>
  <si>
    <t>Общо І.2.Част:,,Геодезическа” -сигнализиране опорни точки</t>
  </si>
  <si>
    <t>І.2.Част:,,Геодезическа” -сигнализиране опорни точки</t>
  </si>
  <si>
    <t>Изследване на деформации – Изходни точки (координиране) – 13 броя</t>
  </si>
  <si>
    <t>Изследване на деформации – Нивелачни репери (координиране) - 2 броя</t>
  </si>
  <si>
    <t>Изследване на деформации – Раб. станции (координиране) – 16 броя</t>
  </si>
  <si>
    <t>Описание на ядката и геоложко обслужване</t>
  </si>
  <si>
    <t>Опробване</t>
  </si>
  <si>
    <t>Заздравяване с бентонит</t>
  </si>
  <si>
    <t>Монтаж/демонтаж на сонда</t>
  </si>
  <si>
    <t>Стабилитетни изчисления при различни състояния /устойчивост за 25 стъпала по 4 състояния/</t>
  </si>
  <si>
    <t>ОБЩО ІІ.Част: :,, Инженерногеоложки и хидроложки проучвания”</t>
  </si>
  <si>
    <t>ПЪРВА ГОДИНА</t>
  </si>
  <si>
    <t>ВТОРА ГОДИНА</t>
  </si>
  <si>
    <t>ТРЕТА ГОДИНА</t>
  </si>
  <si>
    <t>ОБЩО ІIІ.2. Заснемане на водно ниво в котлована - 1 брой х 4 пъти год.  / за три години/</t>
  </si>
  <si>
    <t>III.1 Изследване на хоризонтални и вертикални деформации – Работни точки – 45 броя х 4 пъти год. /за три години/</t>
  </si>
  <si>
    <t xml:space="preserve"> ОБЩО III.1 Изследване на хоризонтални и вертикални деформации – Работни точки – 45 броя х 4 пъти год. /за три години/</t>
  </si>
  <si>
    <t>Структурно  - геоложка картировка</t>
  </si>
  <si>
    <t>ІIІ.2. Заснемане на водно ниво в котлована - 1 брой х 4 пъти год.  / за три години/</t>
  </si>
  <si>
    <t>м2</t>
  </si>
  <si>
    <t xml:space="preserve"> ОБЩО ІІІ.Част: ,, Мониторинг”</t>
  </si>
  <si>
    <t>ОБЩО ЗА ОБЕКТА:</t>
  </si>
  <si>
    <t>ОБЩО ЗА ОБЕКТА С ДДС:</t>
  </si>
  <si>
    <t>ДДС 20%:</t>
  </si>
  <si>
    <t>м3</t>
  </si>
  <si>
    <t>ПРИГОТВ. РЪЧНО  ПОДЛ. БЕТОН  В10 ( С12/15 )</t>
  </si>
  <si>
    <t>ПОЛАГАНЕ ПОДЛ. БЕТОН  В10 ( С12/15 ) РЪЧНО  С ОБЕМ ДО 1 М3 (/БЕЗ СТ. НА БЕТОНА</t>
  </si>
  <si>
    <t>ПРИГОТВЯНЕ РЪЧНО  БЕТОН  В15 ( С16/20 ) ПЕТА И КОЛОНА</t>
  </si>
  <si>
    <t>кг</t>
  </si>
  <si>
    <t>МОНТАЖ СТОМАНЕНА ТРЪБА ф324 ЗА КОФРАЖ</t>
  </si>
  <si>
    <t>м</t>
  </si>
  <si>
    <t>Д-КА ЦЕНТРИРАЩО УСТРОЙСТВО</t>
  </si>
  <si>
    <t>ДОСТАВКА 2БР. КОНТРОЛНИ РЕПЕРИ</t>
  </si>
  <si>
    <t>ИЗОЛ. СТЪКЛ.ВАТА  ДЕБ.50ММ С ОБШ. ОТ ПОЦ. ЛАМ. ДЕБ 0,5 ММ ПО ТРЪБИ ф300</t>
  </si>
  <si>
    <t>І.1.1.Стабилиз. на работни  точки по проф. линии съгл. фиг. 5-45 бр / Геодезическа</t>
  </si>
  <si>
    <t xml:space="preserve"> ОБЩО I.1.1.: Стабилиз. на работни  точки по проф. линии съгл. фиг. 5-45 бр</t>
  </si>
  <si>
    <t>I.1.2. Стабилиз. на опорни  точки  съгл. фиг.4-13 бр / Геодезическа</t>
  </si>
  <si>
    <t>ОБЩО I.1.2. Стабилиз. на опорни  точки  съгл. фиг.4-13 бр</t>
  </si>
  <si>
    <t xml:space="preserve"> ОБЩО  I.1.3. Работни точки /станции/ съгл. фиг 4-16бр</t>
  </si>
  <si>
    <t>I.1.3. Работни точки /станции/ съгл. фиг 4-16бр / Геодезическа</t>
  </si>
  <si>
    <t>I.1.4. Стабилиз. помощни /спомагателни/ точки-5 бр / Геодезическа</t>
  </si>
  <si>
    <t>ОБЩО I.1.4.Стабилиз. помощни /спомагателни/ точки-5 бр</t>
  </si>
  <si>
    <t>Приложение № 9.1</t>
  </si>
  <si>
    <t>Геодезическа снимка-релеф  на площ 100 дка.</t>
  </si>
  <si>
    <t>НЕПРЕДВИДЕНИ РАЗХОДИ 4% В/У ОБЩО ЗА ОБЕКТА:</t>
  </si>
  <si>
    <t>ОБЩО ЗА ОБЕКТА С ВКЛЮЧЕНИ НЕПРЕДВИДЕНИ РАЗХОДИ:</t>
  </si>
  <si>
    <t xml:space="preserve">ИЗКОП ЯМИ РЪЧНО  0.3до2М2 Н=или&lt;2М </t>
  </si>
  <si>
    <t xml:space="preserve">ВЗАИМСТВЕН ИЗКОП В ЗЕМНИ ПОЧВИ МАШИННО </t>
  </si>
  <si>
    <t xml:space="preserve">ЗАСИПВАНЕ ТЕСНИ ИЗКОПИ БЕЗ ТРАМБОВАНЕ </t>
  </si>
  <si>
    <t xml:space="preserve">УПЛЪТНЯВАНЕ ЗЕМНИ ПОЧВИ РЪЧНО С РЪЧНА ТРАМБОВКА НА ПЛАСТОВЕ ОТ 10СМ </t>
  </si>
  <si>
    <t xml:space="preserve">ПОЛАГАНЕ БЕТОН  В15 ( С16/20 ) -РЪЧНО  (БЕЗ СТ. НА БЕТОНА) </t>
  </si>
  <si>
    <t xml:space="preserve">ИЗРАБОТКА И МОНТАЖ АРМИРОВКА - ОБ. И СР.СЛОЖНОСТ 6до12ММ ОТ А1 И А2 </t>
  </si>
  <si>
    <t xml:space="preserve">ИЗКОП ЯМИ РЪЧНО 2до10М2 Н=или&lt;2М В ЗЕМНИ ПОЧВИ </t>
  </si>
  <si>
    <t xml:space="preserve">МОНТАЖ АРМ. ЖЕЛЯЗО Ф12- 14 С ДЪЛЖ. 980-100см, ЗАБИТИ В ТЕРЕНА И ЧАСТ. БЕТОНИРА </t>
  </si>
  <si>
    <t>ИЗКОП И ПРЕМЕСТВАНЕ ДО 40М ЗЕМНИ МАСИ С БУЛДОЗЕР ПРИ УТ.У-ВИЯ</t>
  </si>
  <si>
    <t xml:space="preserve">ПРОМИВАНЕ НА СОНДАЖА С ВОДА ОТ ВОДОНОСКА - 3м3 от 6 км </t>
  </si>
  <si>
    <t>8.1.</t>
  </si>
  <si>
    <t>8.2.</t>
  </si>
  <si>
    <t>8.3.</t>
  </si>
  <si>
    <t>8.4.</t>
  </si>
  <si>
    <t>11.1.</t>
  </si>
  <si>
    <t>11.2.</t>
  </si>
  <si>
    <t>11.3.</t>
  </si>
  <si>
    <t xml:space="preserve">                      и обследване на водите в котлована на  рудник,,Медет”</t>
  </si>
  <si>
    <t xml:space="preserve">                        КОЛИЧЕСТВЕНО СТОЙНОСТНА СМЕТКА - ОБРАЗЕЦ</t>
  </si>
  <si>
    <t xml:space="preserve">     За ОП №1  с предмет:,,Изследване статуса на котлована,наблюдение и контрол на  свлачищните процеси,</t>
  </si>
  <si>
    <t>III.3. Оглед и оценка на състоянието на рудника 2 пъти годишно и извънредно при нужда – проливни дъждове, земетръс и др.</t>
  </si>
  <si>
    <t>ОБЩО III.3. Оглед и оценка на състоянието на рудника 2 пъти годишно и извънредно при нужда – проливни дъждове, земетръс и др.</t>
  </si>
  <si>
    <t>III.4. Годишен доклад за мониторинг</t>
  </si>
  <si>
    <t>ОБЩО III.4. Годишен доклад за мониторинг</t>
  </si>
  <si>
    <t>I.1.5. Подравняване при сондиране / Геодезическа</t>
  </si>
  <si>
    <t>ОБЩО I.1.5. Подравняване при сондиране / Геодезическа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</si>
</sst>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"/>
    <numFmt numFmtId="180" formatCode="0.00000000"/>
    <numFmt numFmtId="181" formatCode="0.000000"/>
    <numFmt numFmtId="182" formatCode="0.00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 indent="4"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/>
    </xf>
    <xf numFmtId="0" fontId="1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88">
      <selection activeCell="H13" sqref="H13"/>
    </sheetView>
  </sheetViews>
  <sheetFormatPr defaultColWidth="9.140625" defaultRowHeight="12.75"/>
  <cols>
    <col min="1" max="1" width="4.421875" style="1" customWidth="1"/>
    <col min="2" max="2" width="7.140625" style="39" customWidth="1"/>
    <col min="3" max="3" width="72.8515625" style="1" customWidth="1"/>
    <col min="4" max="6" width="9.140625" style="1" customWidth="1"/>
    <col min="7" max="7" width="9.57421875" style="1" bestFit="1" customWidth="1"/>
    <col min="8" max="8" width="9.140625" style="1" customWidth="1"/>
    <col min="9" max="9" width="9.57421875" style="1" bestFit="1" customWidth="1"/>
    <col min="10" max="16384" width="9.140625" style="1" customWidth="1"/>
  </cols>
  <sheetData>
    <row r="1" ht="12.75">
      <c r="E1" s="56" t="s">
        <v>68</v>
      </c>
    </row>
    <row r="3" spans="2:3" s="5" customFormat="1" ht="15.75">
      <c r="B3" s="40"/>
      <c r="C3" s="36" t="s">
        <v>90</v>
      </c>
    </row>
    <row r="4" s="5" customFormat="1" ht="15.75">
      <c r="A4" s="46" t="s">
        <v>91</v>
      </c>
    </row>
    <row r="5" spans="2:3" s="5" customFormat="1" ht="15.75">
      <c r="B5" s="40"/>
      <c r="C5" s="37" t="s">
        <v>89</v>
      </c>
    </row>
    <row r="6" ht="13.5" thickBot="1">
      <c r="C6" s="4"/>
    </row>
    <row r="7" spans="2:7" ht="30">
      <c r="B7" s="6" t="s">
        <v>0</v>
      </c>
      <c r="C7" s="7" t="s">
        <v>18</v>
      </c>
      <c r="D7" s="8" t="s">
        <v>19</v>
      </c>
      <c r="E7" s="8" t="s">
        <v>20</v>
      </c>
      <c r="F7" s="9" t="s">
        <v>21</v>
      </c>
      <c r="G7" s="10" t="s">
        <v>22</v>
      </c>
    </row>
    <row r="8" spans="2:7" ht="15">
      <c r="B8" s="41"/>
      <c r="C8" s="11" t="s">
        <v>24</v>
      </c>
      <c r="D8" s="3"/>
      <c r="E8" s="3"/>
      <c r="F8" s="3"/>
      <c r="G8" s="3"/>
    </row>
    <row r="9" spans="2:7" ht="12.75">
      <c r="B9" s="41"/>
      <c r="C9" s="35" t="s">
        <v>60</v>
      </c>
      <c r="D9" s="3"/>
      <c r="E9" s="3"/>
      <c r="F9" s="3"/>
      <c r="G9" s="3"/>
    </row>
    <row r="10" spans="2:7" ht="12.75">
      <c r="B10" s="41">
        <v>1</v>
      </c>
      <c r="C10" s="28" t="s">
        <v>72</v>
      </c>
      <c r="D10" s="29" t="s">
        <v>50</v>
      </c>
      <c r="E10" s="3">
        <v>90</v>
      </c>
      <c r="F10" s="3"/>
      <c r="G10" s="22">
        <f>SUM(E10*F10)</f>
        <v>0</v>
      </c>
    </row>
    <row r="11" spans="2:7" ht="12.75">
      <c r="B11" s="41">
        <v>2</v>
      </c>
      <c r="C11" s="28" t="s">
        <v>73</v>
      </c>
      <c r="D11" s="29" t="s">
        <v>50</v>
      </c>
      <c r="E11" s="3">
        <v>67.5</v>
      </c>
      <c r="F11" s="3"/>
      <c r="G11" s="22">
        <f>SUM(E11*F11)</f>
        <v>0</v>
      </c>
    </row>
    <row r="12" spans="2:7" ht="12.75">
      <c r="B12" s="41">
        <v>3</v>
      </c>
      <c r="C12" s="28" t="s">
        <v>74</v>
      </c>
      <c r="D12" s="29" t="s">
        <v>50</v>
      </c>
      <c r="E12" s="3">
        <v>90</v>
      </c>
      <c r="F12" s="3"/>
      <c r="G12" s="22">
        <f aca="true" t="shared" si="0" ref="G12:G20">SUM(E12*F12)</f>
        <v>0</v>
      </c>
    </row>
    <row r="13" spans="2:7" ht="25.5">
      <c r="B13" s="41">
        <v>4</v>
      </c>
      <c r="C13" s="28" t="s">
        <v>75</v>
      </c>
      <c r="D13" s="29" t="s">
        <v>50</v>
      </c>
      <c r="E13" s="3">
        <v>90</v>
      </c>
      <c r="F13" s="3"/>
      <c r="G13" s="22">
        <f t="shared" si="0"/>
        <v>0</v>
      </c>
    </row>
    <row r="14" spans="2:7" ht="12.75">
      <c r="B14" s="41">
        <v>5</v>
      </c>
      <c r="C14" s="28" t="s">
        <v>51</v>
      </c>
      <c r="D14" s="29" t="s">
        <v>50</v>
      </c>
      <c r="E14" s="3">
        <v>4.05</v>
      </c>
      <c r="F14" s="3"/>
      <c r="G14" s="22">
        <f t="shared" si="0"/>
        <v>0</v>
      </c>
    </row>
    <row r="15" spans="2:7" ht="25.5">
      <c r="B15" s="41">
        <v>6</v>
      </c>
      <c r="C15" s="28" t="s">
        <v>52</v>
      </c>
      <c r="D15" s="29" t="s">
        <v>50</v>
      </c>
      <c r="E15" s="3">
        <v>4.05</v>
      </c>
      <c r="F15" s="3"/>
      <c r="G15" s="22">
        <f t="shared" si="0"/>
        <v>0</v>
      </c>
    </row>
    <row r="16" spans="2:7" ht="12.75">
      <c r="B16" s="41">
        <v>7</v>
      </c>
      <c r="C16" s="28" t="s">
        <v>53</v>
      </c>
      <c r="D16" s="29" t="s">
        <v>50</v>
      </c>
      <c r="E16" s="3">
        <v>1.17</v>
      </c>
      <c r="F16" s="3"/>
      <c r="G16" s="22">
        <f t="shared" si="0"/>
        <v>0</v>
      </c>
    </row>
    <row r="17" spans="2:7" ht="12.75">
      <c r="B17" s="41">
        <v>8</v>
      </c>
      <c r="C17" s="28" t="s">
        <v>76</v>
      </c>
      <c r="D17" s="29" t="s">
        <v>50</v>
      </c>
      <c r="E17" s="3">
        <v>1.17</v>
      </c>
      <c r="F17" s="3"/>
      <c r="G17" s="22">
        <f t="shared" si="0"/>
        <v>0</v>
      </c>
    </row>
    <row r="18" spans="2:7" ht="25.5">
      <c r="B18" s="41">
        <v>9</v>
      </c>
      <c r="C18" s="28" t="s">
        <v>77</v>
      </c>
      <c r="D18" s="29" t="s">
        <v>54</v>
      </c>
      <c r="E18" s="3">
        <v>334.8</v>
      </c>
      <c r="F18" s="3"/>
      <c r="G18" s="22">
        <f t="shared" si="0"/>
        <v>0</v>
      </c>
    </row>
    <row r="19" spans="2:7" ht="12.75">
      <c r="B19" s="41">
        <v>10</v>
      </c>
      <c r="C19" s="28" t="s">
        <v>55</v>
      </c>
      <c r="D19" s="29" t="s">
        <v>56</v>
      </c>
      <c r="E19" s="3">
        <v>54</v>
      </c>
      <c r="F19" s="3"/>
      <c r="G19" s="22">
        <f t="shared" si="0"/>
        <v>0</v>
      </c>
    </row>
    <row r="20" spans="2:7" ht="12.75">
      <c r="B20" s="41">
        <v>11</v>
      </c>
      <c r="C20" s="28" t="s">
        <v>57</v>
      </c>
      <c r="D20" s="29" t="s">
        <v>2</v>
      </c>
      <c r="E20" s="3">
        <v>45</v>
      </c>
      <c r="F20" s="3"/>
      <c r="G20" s="22">
        <f t="shared" si="0"/>
        <v>0</v>
      </c>
    </row>
    <row r="21" spans="2:7" ht="25.5">
      <c r="B21" s="42"/>
      <c r="C21" s="30" t="s">
        <v>61</v>
      </c>
      <c r="D21" s="27"/>
      <c r="E21" s="27"/>
      <c r="F21" s="27"/>
      <c r="G21" s="34">
        <f>SUM(G10:G20)</f>
        <v>0</v>
      </c>
    </row>
    <row r="22" spans="2:7" ht="12.75">
      <c r="B22" s="42"/>
      <c r="C22" s="30" t="s">
        <v>62</v>
      </c>
      <c r="D22" s="27"/>
      <c r="E22" s="27"/>
      <c r="F22" s="27"/>
      <c r="G22" s="27"/>
    </row>
    <row r="23" spans="2:7" ht="12.75">
      <c r="B23" s="42">
        <v>1</v>
      </c>
      <c r="C23" s="32" t="s">
        <v>78</v>
      </c>
      <c r="D23" s="33" t="s">
        <v>50</v>
      </c>
      <c r="E23" s="27">
        <v>172.5</v>
      </c>
      <c r="F23" s="27"/>
      <c r="G23" s="31">
        <f aca="true" t="shared" si="1" ref="G23:G32">SUM(E23*F23)</f>
        <v>0</v>
      </c>
    </row>
    <row r="24" spans="2:7" ht="12.75">
      <c r="B24" s="41">
        <v>2</v>
      </c>
      <c r="C24" s="28" t="s">
        <v>74</v>
      </c>
      <c r="D24" s="29" t="s">
        <v>50</v>
      </c>
      <c r="E24" s="3">
        <v>91</v>
      </c>
      <c r="F24" s="3"/>
      <c r="G24" s="22">
        <f t="shared" si="1"/>
        <v>0</v>
      </c>
    </row>
    <row r="25" spans="2:7" ht="25.5">
      <c r="B25" s="41">
        <v>3</v>
      </c>
      <c r="C25" s="28" t="s">
        <v>75</v>
      </c>
      <c r="D25" s="29" t="s">
        <v>50</v>
      </c>
      <c r="E25" s="3">
        <v>91</v>
      </c>
      <c r="F25" s="3"/>
      <c r="G25" s="22">
        <f t="shared" si="1"/>
        <v>0</v>
      </c>
    </row>
    <row r="26" spans="2:7" ht="12.75">
      <c r="B26" s="41">
        <v>4</v>
      </c>
      <c r="C26" s="28" t="s">
        <v>53</v>
      </c>
      <c r="D26" s="29" t="s">
        <v>50</v>
      </c>
      <c r="E26" s="3">
        <v>1.25</v>
      </c>
      <c r="F26" s="3"/>
      <c r="G26" s="22">
        <f t="shared" si="1"/>
        <v>0</v>
      </c>
    </row>
    <row r="27" spans="2:7" ht="12.75">
      <c r="B27" s="41">
        <v>5</v>
      </c>
      <c r="C27" s="28" t="s">
        <v>76</v>
      </c>
      <c r="D27" s="29" t="s">
        <v>50</v>
      </c>
      <c r="E27" s="3">
        <v>1.25</v>
      </c>
      <c r="F27" s="3"/>
      <c r="G27" s="22">
        <f t="shared" si="1"/>
        <v>0</v>
      </c>
    </row>
    <row r="28" spans="2:7" ht="25.5">
      <c r="B28" s="41">
        <v>6</v>
      </c>
      <c r="C28" s="28" t="s">
        <v>77</v>
      </c>
      <c r="D28" s="29" t="s">
        <v>54</v>
      </c>
      <c r="E28" s="3">
        <v>102.7</v>
      </c>
      <c r="F28" s="3"/>
      <c r="G28" s="22">
        <f t="shared" si="1"/>
        <v>0</v>
      </c>
    </row>
    <row r="29" spans="2:7" ht="12.75">
      <c r="B29" s="41">
        <v>7</v>
      </c>
      <c r="C29" s="28" t="s">
        <v>55</v>
      </c>
      <c r="D29" s="29" t="s">
        <v>56</v>
      </c>
      <c r="E29" s="3">
        <v>32.5</v>
      </c>
      <c r="F29" s="3"/>
      <c r="G29" s="22">
        <f t="shared" si="1"/>
        <v>0</v>
      </c>
    </row>
    <row r="30" spans="2:7" ht="12.75">
      <c r="B30" s="41">
        <v>8</v>
      </c>
      <c r="C30" s="28" t="s">
        <v>57</v>
      </c>
      <c r="D30" s="29" t="s">
        <v>2</v>
      </c>
      <c r="E30" s="3">
        <v>13</v>
      </c>
      <c r="F30" s="3"/>
      <c r="G30" s="22">
        <f t="shared" si="1"/>
        <v>0</v>
      </c>
    </row>
    <row r="31" spans="2:7" ht="12.75">
      <c r="B31" s="41">
        <v>9</v>
      </c>
      <c r="C31" s="28" t="s">
        <v>58</v>
      </c>
      <c r="D31" s="29" t="s">
        <v>2</v>
      </c>
      <c r="E31" s="3">
        <v>13</v>
      </c>
      <c r="F31" s="3"/>
      <c r="G31" s="22">
        <f t="shared" si="1"/>
        <v>0</v>
      </c>
    </row>
    <row r="32" spans="2:7" ht="25.5">
      <c r="B32" s="41">
        <v>10</v>
      </c>
      <c r="C32" s="28" t="s">
        <v>59</v>
      </c>
      <c r="D32" s="29" t="s">
        <v>45</v>
      </c>
      <c r="E32" s="3">
        <v>15.86</v>
      </c>
      <c r="F32" s="3"/>
      <c r="G32" s="22">
        <f t="shared" si="1"/>
        <v>0</v>
      </c>
    </row>
    <row r="33" spans="2:7" ht="12.75">
      <c r="B33" s="43"/>
      <c r="C33" s="30" t="s">
        <v>63</v>
      </c>
      <c r="D33" s="35"/>
      <c r="E33" s="35"/>
      <c r="F33" s="35"/>
      <c r="G33" s="35">
        <f>SUM(G23:G32)</f>
        <v>0</v>
      </c>
    </row>
    <row r="34" spans="2:7" ht="12.75">
      <c r="B34" s="42"/>
      <c r="C34" s="30" t="s">
        <v>65</v>
      </c>
      <c r="D34" s="27"/>
      <c r="E34" s="27"/>
      <c r="F34" s="27"/>
      <c r="G34" s="27"/>
    </row>
    <row r="35" spans="2:7" ht="12.75">
      <c r="B35" s="42">
        <v>1</v>
      </c>
      <c r="C35" s="28" t="s">
        <v>78</v>
      </c>
      <c r="D35" s="29" t="s">
        <v>50</v>
      </c>
      <c r="E35" s="3">
        <v>172.5</v>
      </c>
      <c r="F35" s="3"/>
      <c r="G35" s="22">
        <f aca="true" t="shared" si="2" ref="G35:G43">SUM(E35*F35)</f>
        <v>0</v>
      </c>
    </row>
    <row r="36" spans="2:7" ht="12.75">
      <c r="B36" s="41">
        <v>2</v>
      </c>
      <c r="C36" s="28" t="s">
        <v>74</v>
      </c>
      <c r="D36" s="29" t="s">
        <v>50</v>
      </c>
      <c r="E36" s="3">
        <v>212.31</v>
      </c>
      <c r="F36" s="3"/>
      <c r="G36" s="22">
        <f t="shared" si="2"/>
        <v>0</v>
      </c>
    </row>
    <row r="37" spans="2:7" ht="25.5">
      <c r="B37" s="41">
        <v>3</v>
      </c>
      <c r="C37" s="28" t="s">
        <v>75</v>
      </c>
      <c r="D37" s="29" t="s">
        <v>50</v>
      </c>
      <c r="E37" s="3">
        <v>212.31</v>
      </c>
      <c r="F37" s="3"/>
      <c r="G37" s="22">
        <f t="shared" si="2"/>
        <v>0</v>
      </c>
    </row>
    <row r="38" spans="2:7" ht="12.75">
      <c r="B38" s="41">
        <v>4</v>
      </c>
      <c r="C38" s="28" t="s">
        <v>53</v>
      </c>
      <c r="D38" s="29" t="s">
        <v>50</v>
      </c>
      <c r="E38" s="3">
        <v>1.54</v>
      </c>
      <c r="F38" s="3"/>
      <c r="G38" s="22">
        <f t="shared" si="2"/>
        <v>0</v>
      </c>
    </row>
    <row r="39" spans="2:7" ht="12.75">
      <c r="B39" s="41">
        <v>5</v>
      </c>
      <c r="C39" s="28" t="s">
        <v>76</v>
      </c>
      <c r="D39" s="29" t="s">
        <v>50</v>
      </c>
      <c r="E39" s="3">
        <v>1.54</v>
      </c>
      <c r="F39" s="3"/>
      <c r="G39" s="22">
        <f t="shared" si="2"/>
        <v>0</v>
      </c>
    </row>
    <row r="40" spans="2:7" ht="25.5">
      <c r="B40" s="41">
        <v>6</v>
      </c>
      <c r="C40" s="28" t="s">
        <v>77</v>
      </c>
      <c r="D40" s="29" t="s">
        <v>54</v>
      </c>
      <c r="E40" s="3">
        <v>126.4</v>
      </c>
      <c r="F40" s="3"/>
      <c r="G40" s="22">
        <f t="shared" si="2"/>
        <v>0</v>
      </c>
    </row>
    <row r="41" spans="2:7" ht="12.75">
      <c r="B41" s="41">
        <v>7</v>
      </c>
      <c r="C41" s="28" t="s">
        <v>55</v>
      </c>
      <c r="D41" s="29" t="s">
        <v>56</v>
      </c>
      <c r="E41" s="3">
        <v>40</v>
      </c>
      <c r="F41" s="3"/>
      <c r="G41" s="22">
        <f t="shared" si="2"/>
        <v>0</v>
      </c>
    </row>
    <row r="42" spans="2:7" ht="12.75">
      <c r="B42" s="41">
        <v>8</v>
      </c>
      <c r="C42" s="28" t="s">
        <v>57</v>
      </c>
      <c r="D42" s="29" t="s">
        <v>2</v>
      </c>
      <c r="E42" s="3">
        <v>16</v>
      </c>
      <c r="F42" s="3"/>
      <c r="G42" s="22">
        <f t="shared" si="2"/>
        <v>0</v>
      </c>
    </row>
    <row r="43" spans="2:7" ht="25.5">
      <c r="B43" s="41">
        <v>9</v>
      </c>
      <c r="C43" s="28" t="s">
        <v>59</v>
      </c>
      <c r="D43" s="29" t="s">
        <v>45</v>
      </c>
      <c r="E43" s="3">
        <v>19.52</v>
      </c>
      <c r="F43" s="3"/>
      <c r="G43" s="22">
        <f t="shared" si="2"/>
        <v>0</v>
      </c>
    </row>
    <row r="44" spans="2:7" ht="12.75">
      <c r="B44" s="43"/>
      <c r="C44" s="30" t="s">
        <v>64</v>
      </c>
      <c r="D44" s="35"/>
      <c r="E44" s="35"/>
      <c r="F44" s="35"/>
      <c r="G44" s="35">
        <f>SUM(G35:G43)</f>
        <v>0</v>
      </c>
    </row>
    <row r="45" spans="2:7" ht="12.75">
      <c r="B45" s="43"/>
      <c r="C45" s="30" t="s">
        <v>66</v>
      </c>
      <c r="D45" s="35"/>
      <c r="E45" s="35"/>
      <c r="F45" s="35"/>
      <c r="G45" s="35"/>
    </row>
    <row r="46" spans="2:7" ht="25.5">
      <c r="B46" s="41">
        <v>1</v>
      </c>
      <c r="C46" s="28" t="s">
        <v>79</v>
      </c>
      <c r="D46" s="29" t="s">
        <v>54</v>
      </c>
      <c r="E46" s="3">
        <v>7.59</v>
      </c>
      <c r="F46" s="3"/>
      <c r="G46" s="22">
        <f>SUM(E46*F46)</f>
        <v>0</v>
      </c>
    </row>
    <row r="47" spans="2:7" ht="12.75">
      <c r="B47" s="43"/>
      <c r="C47" s="30" t="s">
        <v>67</v>
      </c>
      <c r="D47" s="35"/>
      <c r="E47" s="35"/>
      <c r="F47" s="35"/>
      <c r="G47" s="34">
        <f>SUM(G46)</f>
        <v>0</v>
      </c>
    </row>
    <row r="48" spans="2:7" ht="12.75">
      <c r="B48" s="43"/>
      <c r="C48" s="30" t="s">
        <v>96</v>
      </c>
      <c r="D48" s="35"/>
      <c r="E48" s="35"/>
      <c r="F48" s="35"/>
      <c r="G48" s="35"/>
    </row>
    <row r="49" spans="2:7" ht="12.75">
      <c r="B49" s="41">
        <v>1</v>
      </c>
      <c r="C49" s="28" t="s">
        <v>80</v>
      </c>
      <c r="D49" s="29" t="s">
        <v>50</v>
      </c>
      <c r="E49" s="3">
        <v>1650</v>
      </c>
      <c r="F49" s="3"/>
      <c r="G49" s="22">
        <f>SUM(E49*F49)</f>
        <v>0</v>
      </c>
    </row>
    <row r="50" spans="2:7" ht="12.75">
      <c r="B50" s="41">
        <v>2</v>
      </c>
      <c r="C50" s="28" t="s">
        <v>81</v>
      </c>
      <c r="D50" s="29" t="s">
        <v>50</v>
      </c>
      <c r="E50" s="3">
        <v>500</v>
      </c>
      <c r="F50" s="3"/>
      <c r="G50" s="22">
        <f>SUM(E50*F50)</f>
        <v>0</v>
      </c>
    </row>
    <row r="51" spans="2:7" ht="12.75">
      <c r="B51" s="43"/>
      <c r="C51" s="30" t="s">
        <v>97</v>
      </c>
      <c r="D51" s="35"/>
      <c r="E51" s="35"/>
      <c r="F51" s="35"/>
      <c r="G51" s="34">
        <f>SUM(G49:G50)</f>
        <v>0</v>
      </c>
    </row>
    <row r="52" spans="2:7" s="47" customFormat="1" ht="15">
      <c r="B52" s="48"/>
      <c r="C52" s="17" t="s">
        <v>25</v>
      </c>
      <c r="D52" s="49"/>
      <c r="E52" s="49"/>
      <c r="F52" s="49"/>
      <c r="G52" s="50">
        <f>SUM(G21+G33+G44+G47+G51)</f>
        <v>0</v>
      </c>
    </row>
    <row r="53" spans="2:7" ht="15">
      <c r="B53" s="41"/>
      <c r="C53" s="11" t="s">
        <v>27</v>
      </c>
      <c r="D53" s="3"/>
      <c r="E53" s="3"/>
      <c r="F53" s="3"/>
      <c r="G53" s="3"/>
    </row>
    <row r="54" spans="2:7" ht="12.75">
      <c r="B54" s="41"/>
      <c r="C54" s="38" t="s">
        <v>1</v>
      </c>
      <c r="D54" s="3"/>
      <c r="E54" s="3"/>
      <c r="F54" s="3"/>
      <c r="G54" s="3"/>
    </row>
    <row r="55" spans="2:7" ht="35.25" customHeight="1">
      <c r="B55" s="41">
        <v>1</v>
      </c>
      <c r="C55" s="12" t="s">
        <v>69</v>
      </c>
      <c r="D55" s="13" t="s">
        <v>2</v>
      </c>
      <c r="E55" s="1">
        <v>1</v>
      </c>
      <c r="F55" s="3"/>
      <c r="G55" s="3">
        <f>SUM(E55*F55)</f>
        <v>0</v>
      </c>
    </row>
    <row r="56" spans="2:7" ht="30" customHeight="1">
      <c r="B56" s="41">
        <v>2</v>
      </c>
      <c r="C56" s="12" t="s">
        <v>28</v>
      </c>
      <c r="D56" s="13" t="s">
        <v>2</v>
      </c>
      <c r="E56" s="13">
        <v>13</v>
      </c>
      <c r="F56" s="3"/>
      <c r="G56" s="22">
        <f>SUM(E56*F56)</f>
        <v>0</v>
      </c>
    </row>
    <row r="57" spans="2:7" ht="30" customHeight="1">
      <c r="B57" s="41">
        <v>3</v>
      </c>
      <c r="C57" s="12" t="s">
        <v>29</v>
      </c>
      <c r="D57" s="13" t="s">
        <v>2</v>
      </c>
      <c r="E57" s="13">
        <v>2</v>
      </c>
      <c r="F57" s="3"/>
      <c r="G57" s="22">
        <f>SUM(E57*F57)</f>
        <v>0</v>
      </c>
    </row>
    <row r="58" spans="2:7" ht="30" customHeight="1">
      <c r="B58" s="41">
        <v>4</v>
      </c>
      <c r="C58" s="12" t="s">
        <v>30</v>
      </c>
      <c r="D58" s="13" t="s">
        <v>2</v>
      </c>
      <c r="E58" s="13">
        <v>16</v>
      </c>
      <c r="F58" s="3"/>
      <c r="G58" s="22">
        <f>SUM(E58*F58)</f>
        <v>0</v>
      </c>
    </row>
    <row r="59" spans="2:7" s="47" customFormat="1" ht="36.75" customHeight="1">
      <c r="B59" s="48"/>
      <c r="C59" s="17" t="s">
        <v>26</v>
      </c>
      <c r="D59" s="51"/>
      <c r="E59" s="51"/>
      <c r="F59" s="49"/>
      <c r="G59" s="17">
        <f>SUM(G55:G58)</f>
        <v>0</v>
      </c>
    </row>
    <row r="60" spans="2:7" ht="12.75">
      <c r="B60" s="41"/>
      <c r="C60" s="3"/>
      <c r="D60" s="3"/>
      <c r="E60" s="3"/>
      <c r="F60" s="3"/>
      <c r="G60" s="3"/>
    </row>
    <row r="61" spans="2:7" ht="15">
      <c r="B61" s="41"/>
      <c r="C61" s="11" t="s">
        <v>3</v>
      </c>
      <c r="D61" s="3"/>
      <c r="E61" s="3"/>
      <c r="F61" s="3"/>
      <c r="G61" s="3"/>
    </row>
    <row r="62" spans="2:7" ht="12.75">
      <c r="B62" s="41"/>
      <c r="C62" s="38" t="s">
        <v>1</v>
      </c>
      <c r="D62" s="3"/>
      <c r="E62" s="3"/>
      <c r="F62" s="3"/>
      <c r="G62" s="3"/>
    </row>
    <row r="63" spans="2:7" ht="12.75">
      <c r="B63" s="41">
        <v>1</v>
      </c>
      <c r="C63" s="14" t="s">
        <v>43</v>
      </c>
      <c r="D63" s="13" t="s">
        <v>2</v>
      </c>
      <c r="E63" s="13">
        <v>1</v>
      </c>
      <c r="F63" s="3"/>
      <c r="G63" s="22">
        <f aca="true" t="shared" si="3" ref="G63:G69">SUM(E63*F63)</f>
        <v>0</v>
      </c>
    </row>
    <row r="64" spans="2:7" ht="25.5">
      <c r="B64" s="41">
        <v>2</v>
      </c>
      <c r="C64" s="2" t="s">
        <v>12</v>
      </c>
      <c r="D64" s="3" t="s">
        <v>23</v>
      </c>
      <c r="E64" s="3">
        <v>250</v>
      </c>
      <c r="F64" s="3"/>
      <c r="G64" s="22">
        <f t="shared" si="3"/>
        <v>0</v>
      </c>
    </row>
    <row r="65" spans="2:7" ht="12.75">
      <c r="B65" s="41">
        <v>3</v>
      </c>
      <c r="C65" s="2" t="s">
        <v>33</v>
      </c>
      <c r="D65" s="3" t="s">
        <v>23</v>
      </c>
      <c r="E65" s="3">
        <v>250</v>
      </c>
      <c r="F65" s="3"/>
      <c r="G65" s="22">
        <f t="shared" si="3"/>
        <v>0</v>
      </c>
    </row>
    <row r="66" spans="2:7" ht="12.75">
      <c r="B66" s="41">
        <v>4</v>
      </c>
      <c r="C66" s="2" t="s">
        <v>34</v>
      </c>
      <c r="D66" s="13" t="s">
        <v>2</v>
      </c>
      <c r="E66" s="3">
        <v>2</v>
      </c>
      <c r="F66" s="3"/>
      <c r="G66" s="22">
        <f t="shared" si="3"/>
        <v>0</v>
      </c>
    </row>
    <row r="67" spans="2:7" ht="12.75">
      <c r="B67" s="41">
        <v>5</v>
      </c>
      <c r="C67" s="15" t="s">
        <v>32</v>
      </c>
      <c r="D67" s="13" t="s">
        <v>2</v>
      </c>
      <c r="E67" s="3">
        <v>110</v>
      </c>
      <c r="F67" s="3"/>
      <c r="G67" s="22">
        <f t="shared" si="3"/>
        <v>0</v>
      </c>
    </row>
    <row r="68" spans="2:7" ht="12.75">
      <c r="B68" s="41">
        <v>6</v>
      </c>
      <c r="C68" s="2" t="s">
        <v>31</v>
      </c>
      <c r="D68" s="13" t="s">
        <v>2</v>
      </c>
      <c r="E68" s="3">
        <v>1</v>
      </c>
      <c r="F68" s="3"/>
      <c r="G68" s="22">
        <f t="shared" si="3"/>
        <v>0</v>
      </c>
    </row>
    <row r="69" spans="2:8" ht="12.75">
      <c r="B69" s="41">
        <v>7</v>
      </c>
      <c r="C69" s="14" t="s">
        <v>4</v>
      </c>
      <c r="D69" s="13" t="s">
        <v>2</v>
      </c>
      <c r="E69" s="13">
        <v>4</v>
      </c>
      <c r="F69" s="3"/>
      <c r="G69" s="3">
        <f t="shared" si="3"/>
        <v>0</v>
      </c>
      <c r="H69" s="24"/>
    </row>
    <row r="70" spans="2:7" ht="12.75">
      <c r="B70" s="41">
        <v>8</v>
      </c>
      <c r="C70" s="2" t="s">
        <v>5</v>
      </c>
      <c r="D70" s="13"/>
      <c r="E70" s="13"/>
      <c r="F70" s="3"/>
      <c r="G70" s="3"/>
    </row>
    <row r="71" spans="2:7" ht="12.75">
      <c r="B71" s="44" t="s">
        <v>82</v>
      </c>
      <c r="C71" s="2" t="s">
        <v>6</v>
      </c>
      <c r="D71" s="13" t="s">
        <v>2</v>
      </c>
      <c r="E71" s="13">
        <v>25</v>
      </c>
      <c r="F71" s="3"/>
      <c r="G71" s="3">
        <f>SUM(E71*F71)</f>
        <v>0</v>
      </c>
    </row>
    <row r="72" spans="2:7" ht="12.75">
      <c r="B72" s="41" t="s">
        <v>83</v>
      </c>
      <c r="C72" s="2" t="s">
        <v>13</v>
      </c>
      <c r="D72" s="13" t="s">
        <v>2</v>
      </c>
      <c r="E72" s="13">
        <v>50</v>
      </c>
      <c r="F72" s="3"/>
      <c r="G72" s="3">
        <f>SUM(E72*F72)</f>
        <v>0</v>
      </c>
    </row>
    <row r="73" spans="2:7" ht="12.75">
      <c r="B73" s="41" t="s">
        <v>84</v>
      </c>
      <c r="C73" s="2" t="s">
        <v>14</v>
      </c>
      <c r="D73" s="13" t="s">
        <v>2</v>
      </c>
      <c r="E73" s="13">
        <v>25</v>
      </c>
      <c r="F73" s="3"/>
      <c r="G73" s="3">
        <f>SUM(E73*F73)</f>
        <v>0</v>
      </c>
    </row>
    <row r="74" spans="2:7" ht="12.75">
      <c r="B74" s="41" t="s">
        <v>85</v>
      </c>
      <c r="C74" s="2" t="s">
        <v>7</v>
      </c>
      <c r="D74" s="13" t="s">
        <v>2</v>
      </c>
      <c r="E74" s="13">
        <v>10</v>
      </c>
      <c r="F74" s="3"/>
      <c r="G74" s="3">
        <f>SUM(E74*F74)</f>
        <v>0</v>
      </c>
    </row>
    <row r="75" spans="2:7" ht="12.75">
      <c r="B75" s="41"/>
      <c r="C75" s="2"/>
      <c r="D75" s="3"/>
      <c r="E75" s="3"/>
      <c r="F75" s="3"/>
      <c r="G75" s="3"/>
    </row>
    <row r="76" spans="2:7" ht="12.75">
      <c r="B76" s="41">
        <v>9</v>
      </c>
      <c r="C76" s="14" t="s">
        <v>8</v>
      </c>
      <c r="D76" s="13" t="s">
        <v>2</v>
      </c>
      <c r="E76" s="13">
        <v>1</v>
      </c>
      <c r="F76" s="3"/>
      <c r="G76" s="3">
        <f aca="true" t="shared" si="4" ref="G76:G82">SUM(E76*F76)</f>
        <v>0</v>
      </c>
    </row>
    <row r="77" spans="2:7" ht="12.75">
      <c r="B77" s="41">
        <v>10</v>
      </c>
      <c r="C77" s="14" t="s">
        <v>9</v>
      </c>
      <c r="D77" s="13" t="s">
        <v>2</v>
      </c>
      <c r="E77" s="13">
        <v>1</v>
      </c>
      <c r="F77" s="3"/>
      <c r="G77" s="3">
        <f t="shared" si="4"/>
        <v>0</v>
      </c>
    </row>
    <row r="78" spans="2:7" ht="25.5">
      <c r="B78" s="41">
        <v>11</v>
      </c>
      <c r="C78" s="14" t="s">
        <v>35</v>
      </c>
      <c r="D78" s="13" t="s">
        <v>2</v>
      </c>
      <c r="E78" s="23">
        <v>4</v>
      </c>
      <c r="F78" s="3"/>
      <c r="G78" s="3">
        <f t="shared" si="4"/>
        <v>0</v>
      </c>
    </row>
    <row r="79" spans="2:7" ht="12.75">
      <c r="B79" s="41" t="s">
        <v>86</v>
      </c>
      <c r="C79" s="16" t="s">
        <v>15</v>
      </c>
      <c r="D79" s="13" t="s">
        <v>2</v>
      </c>
      <c r="E79" s="13">
        <v>3</v>
      </c>
      <c r="F79" s="3"/>
      <c r="G79" s="3">
        <f t="shared" si="4"/>
        <v>0</v>
      </c>
    </row>
    <row r="80" spans="2:7" ht="12.75">
      <c r="B80" s="41" t="s">
        <v>87</v>
      </c>
      <c r="C80" s="16" t="s">
        <v>16</v>
      </c>
      <c r="D80" s="13" t="s">
        <v>2</v>
      </c>
      <c r="E80" s="13">
        <v>4</v>
      </c>
      <c r="F80" s="3"/>
      <c r="G80" s="3">
        <f t="shared" si="4"/>
        <v>0</v>
      </c>
    </row>
    <row r="81" spans="2:7" ht="12.75">
      <c r="B81" s="41" t="s">
        <v>88</v>
      </c>
      <c r="C81" s="16" t="s">
        <v>17</v>
      </c>
      <c r="D81" s="13" t="s">
        <v>2</v>
      </c>
      <c r="E81" s="13">
        <v>2</v>
      </c>
      <c r="F81" s="3"/>
      <c r="G81" s="3">
        <f t="shared" si="4"/>
        <v>0</v>
      </c>
    </row>
    <row r="82" spans="2:7" ht="12.75">
      <c r="B82" s="41">
        <v>12</v>
      </c>
      <c r="C82" s="14" t="s">
        <v>10</v>
      </c>
      <c r="D82" s="13" t="s">
        <v>2</v>
      </c>
      <c r="E82" s="13">
        <v>1</v>
      </c>
      <c r="F82" s="3"/>
      <c r="G82" s="3">
        <f t="shared" si="4"/>
        <v>0</v>
      </c>
    </row>
    <row r="83" spans="2:7" s="47" customFormat="1" ht="15">
      <c r="B83" s="52"/>
      <c r="C83" s="17" t="s">
        <v>36</v>
      </c>
      <c r="D83" s="17"/>
      <c r="E83" s="17"/>
      <c r="F83" s="17"/>
      <c r="G83" s="50">
        <f>SUM(G63:G82)</f>
        <v>0</v>
      </c>
    </row>
    <row r="84" spans="2:7" ht="12.75">
      <c r="B84" s="41"/>
      <c r="C84" s="3"/>
      <c r="D84" s="3"/>
      <c r="E84" s="3"/>
      <c r="F84" s="3"/>
      <c r="G84" s="3"/>
    </row>
    <row r="85" spans="2:7" s="47" customFormat="1" ht="15">
      <c r="B85" s="53"/>
      <c r="C85" s="11" t="s">
        <v>11</v>
      </c>
      <c r="D85" s="54"/>
      <c r="E85" s="54"/>
      <c r="F85" s="54"/>
      <c r="G85" s="54"/>
    </row>
    <row r="86" spans="2:7" s="21" customFormat="1" ht="25.5">
      <c r="B86" s="45"/>
      <c r="C86" s="25" t="s">
        <v>41</v>
      </c>
      <c r="D86" s="20"/>
      <c r="E86" s="20"/>
      <c r="F86" s="18"/>
      <c r="G86" s="18"/>
    </row>
    <row r="87" spans="2:7" s="21" customFormat="1" ht="12.75">
      <c r="B87" s="41">
        <v>1</v>
      </c>
      <c r="C87" s="15" t="s">
        <v>37</v>
      </c>
      <c r="D87" s="13" t="s">
        <v>2</v>
      </c>
      <c r="E87" s="13">
        <v>4</v>
      </c>
      <c r="F87" s="22"/>
      <c r="G87" s="22">
        <f>SUM(E87*F87)</f>
        <v>0</v>
      </c>
    </row>
    <row r="88" spans="2:7" s="21" customFormat="1" ht="12.75">
      <c r="B88" s="41">
        <v>2</v>
      </c>
      <c r="C88" s="15" t="s">
        <v>38</v>
      </c>
      <c r="D88" s="13" t="s">
        <v>2</v>
      </c>
      <c r="E88" s="13">
        <v>4</v>
      </c>
      <c r="F88" s="22"/>
      <c r="G88" s="22">
        <f>SUM(E88*F88)</f>
        <v>0</v>
      </c>
    </row>
    <row r="89" spans="2:7" s="21" customFormat="1" ht="12.75">
      <c r="B89" s="41">
        <v>3</v>
      </c>
      <c r="C89" s="15" t="s">
        <v>39</v>
      </c>
      <c r="D89" s="13" t="s">
        <v>2</v>
      </c>
      <c r="E89" s="13">
        <v>4</v>
      </c>
      <c r="F89" s="22"/>
      <c r="G89" s="22">
        <f>SUM(E89*F89)</f>
        <v>0</v>
      </c>
    </row>
    <row r="90" spans="2:7" s="21" customFormat="1" ht="25.5">
      <c r="B90" s="45"/>
      <c r="C90" s="25" t="s">
        <v>42</v>
      </c>
      <c r="D90" s="13"/>
      <c r="E90" s="13"/>
      <c r="F90" s="22"/>
      <c r="G90" s="26">
        <f>SUM(G87:G89)</f>
        <v>0</v>
      </c>
    </row>
    <row r="91" spans="2:7" s="21" customFormat="1" ht="25.5">
      <c r="B91" s="45"/>
      <c r="C91" s="25" t="s">
        <v>44</v>
      </c>
      <c r="D91" s="13"/>
      <c r="E91" s="13"/>
      <c r="F91" s="22"/>
      <c r="G91" s="22"/>
    </row>
    <row r="92" spans="2:7" s="21" customFormat="1" ht="12.75">
      <c r="B92" s="41">
        <v>1</v>
      </c>
      <c r="C92" s="15" t="s">
        <v>37</v>
      </c>
      <c r="D92" s="13" t="s">
        <v>2</v>
      </c>
      <c r="E92" s="13">
        <v>4</v>
      </c>
      <c r="F92" s="22"/>
      <c r="G92" s="22">
        <f>SUM(E92*F92)</f>
        <v>0</v>
      </c>
    </row>
    <row r="93" spans="2:7" s="21" customFormat="1" ht="12.75">
      <c r="B93" s="41">
        <v>2</v>
      </c>
      <c r="C93" s="15" t="s">
        <v>38</v>
      </c>
      <c r="D93" s="13" t="s">
        <v>2</v>
      </c>
      <c r="E93" s="13">
        <v>4</v>
      </c>
      <c r="F93" s="22"/>
      <c r="G93" s="22">
        <f>SUM(E93*F93)</f>
        <v>0</v>
      </c>
    </row>
    <row r="94" spans="2:7" s="21" customFormat="1" ht="12.75">
      <c r="B94" s="41">
        <v>3</v>
      </c>
      <c r="C94" s="15" t="s">
        <v>39</v>
      </c>
      <c r="D94" s="13" t="s">
        <v>2</v>
      </c>
      <c r="E94" s="13">
        <v>4</v>
      </c>
      <c r="F94" s="22"/>
      <c r="G94" s="22">
        <f>SUM(E94*F94)</f>
        <v>0</v>
      </c>
    </row>
    <row r="95" spans="2:7" s="21" customFormat="1" ht="25.5">
      <c r="B95" s="45"/>
      <c r="C95" s="25" t="s">
        <v>40</v>
      </c>
      <c r="D95" s="13"/>
      <c r="E95" s="13"/>
      <c r="F95" s="22"/>
      <c r="G95" s="26">
        <f>SUM(G92:G94)</f>
        <v>0</v>
      </c>
    </row>
    <row r="96" spans="2:7" s="21" customFormat="1" ht="25.5">
      <c r="B96" s="45"/>
      <c r="C96" s="19" t="s">
        <v>92</v>
      </c>
      <c r="D96" s="20"/>
      <c r="E96" s="20"/>
      <c r="F96" s="18"/>
      <c r="G96" s="18"/>
    </row>
    <row r="97" spans="2:7" s="21" customFormat="1" ht="12.75">
      <c r="B97" s="41">
        <v>1</v>
      </c>
      <c r="C97" s="15" t="s">
        <v>37</v>
      </c>
      <c r="D97" s="13" t="s">
        <v>2</v>
      </c>
      <c r="E97" s="13">
        <v>2</v>
      </c>
      <c r="F97" s="3"/>
      <c r="G97" s="22">
        <f>SUM(E97*F97)</f>
        <v>0</v>
      </c>
    </row>
    <row r="98" spans="2:7" s="21" customFormat="1" ht="12.75">
      <c r="B98" s="41">
        <v>2</v>
      </c>
      <c r="C98" s="15" t="s">
        <v>38</v>
      </c>
      <c r="D98" s="13" t="s">
        <v>2</v>
      </c>
      <c r="E98" s="13">
        <v>2</v>
      </c>
      <c r="F98" s="3"/>
      <c r="G98" s="22">
        <f>SUM(E98*F98)</f>
        <v>0</v>
      </c>
    </row>
    <row r="99" spans="2:7" s="21" customFormat="1" ht="12.75">
      <c r="B99" s="41">
        <v>3</v>
      </c>
      <c r="C99" s="15" t="s">
        <v>39</v>
      </c>
      <c r="D99" s="13" t="s">
        <v>2</v>
      </c>
      <c r="E99" s="13">
        <v>2</v>
      </c>
      <c r="F99" s="3"/>
      <c r="G99" s="22">
        <f>SUM(E99*F99)</f>
        <v>0</v>
      </c>
    </row>
    <row r="100" spans="2:7" s="21" customFormat="1" ht="25.5">
      <c r="B100" s="41"/>
      <c r="C100" s="19" t="s">
        <v>93</v>
      </c>
      <c r="D100" s="13"/>
      <c r="E100" s="13"/>
      <c r="F100" s="3"/>
      <c r="G100" s="26">
        <f>SUM(G97:G99)</f>
        <v>0</v>
      </c>
    </row>
    <row r="101" spans="2:7" s="21" customFormat="1" ht="12.75">
      <c r="B101" s="41"/>
      <c r="C101" s="19" t="s">
        <v>94</v>
      </c>
      <c r="D101" s="20"/>
      <c r="E101" s="20"/>
      <c r="F101" s="18"/>
      <c r="G101" s="18"/>
    </row>
    <row r="102" spans="2:7" s="21" customFormat="1" ht="12.75">
      <c r="B102" s="41">
        <v>1</v>
      </c>
      <c r="C102" s="15" t="s">
        <v>37</v>
      </c>
      <c r="D102" s="13" t="s">
        <v>2</v>
      </c>
      <c r="E102" s="13">
        <v>1</v>
      </c>
      <c r="F102" s="3"/>
      <c r="G102" s="22">
        <f>SUM(E102*F102)</f>
        <v>0</v>
      </c>
    </row>
    <row r="103" spans="2:7" s="21" customFormat="1" ht="12.75">
      <c r="B103" s="41">
        <v>2</v>
      </c>
      <c r="C103" s="15" t="s">
        <v>38</v>
      </c>
      <c r="D103" s="13" t="s">
        <v>2</v>
      </c>
      <c r="E103" s="13">
        <v>1</v>
      </c>
      <c r="F103" s="3"/>
      <c r="G103" s="22">
        <f>SUM(E103*F103)</f>
        <v>0</v>
      </c>
    </row>
    <row r="104" spans="2:7" s="21" customFormat="1" ht="12.75">
      <c r="B104" s="41">
        <v>3</v>
      </c>
      <c r="C104" s="15" t="s">
        <v>39</v>
      </c>
      <c r="D104" s="13" t="s">
        <v>2</v>
      </c>
      <c r="E104" s="13">
        <v>1</v>
      </c>
      <c r="F104" s="3"/>
      <c r="G104" s="22">
        <f>SUM(E104*F104)</f>
        <v>0</v>
      </c>
    </row>
    <row r="105" spans="2:7" s="21" customFormat="1" ht="12.75">
      <c r="B105" s="45"/>
      <c r="C105" s="19" t="s">
        <v>95</v>
      </c>
      <c r="D105" s="20"/>
      <c r="E105" s="20"/>
      <c r="F105" s="18"/>
      <c r="G105" s="26">
        <f>SUM(G102:G104)</f>
        <v>0</v>
      </c>
    </row>
    <row r="106" spans="2:9" s="47" customFormat="1" ht="15">
      <c r="B106" s="48"/>
      <c r="C106" s="17" t="s">
        <v>46</v>
      </c>
      <c r="D106" s="49"/>
      <c r="E106" s="49"/>
      <c r="F106" s="49"/>
      <c r="G106" s="50">
        <f>SUM(G90+G95+G100+G105)</f>
        <v>0</v>
      </c>
      <c r="I106" s="55"/>
    </row>
    <row r="107" spans="2:9" ht="12.75">
      <c r="B107" s="41"/>
      <c r="C107" s="3" t="s">
        <v>47</v>
      </c>
      <c r="D107" s="3"/>
      <c r="E107" s="3"/>
      <c r="F107" s="3"/>
      <c r="G107" s="22">
        <f>SUM(G52+G59+G83+G106)</f>
        <v>0</v>
      </c>
      <c r="I107" s="24"/>
    </row>
    <row r="108" spans="2:9" ht="12.75">
      <c r="B108" s="41"/>
      <c r="C108" s="3" t="s">
        <v>70</v>
      </c>
      <c r="D108" s="3"/>
      <c r="E108" s="3"/>
      <c r="F108" s="3"/>
      <c r="G108" s="22">
        <f>SUM(G107*4%)</f>
        <v>0</v>
      </c>
      <c r="I108" s="24"/>
    </row>
    <row r="109" spans="2:9" ht="12.75">
      <c r="B109" s="41"/>
      <c r="C109" s="18" t="s">
        <v>71</v>
      </c>
      <c r="D109" s="18"/>
      <c r="E109" s="18"/>
      <c r="F109" s="18"/>
      <c r="G109" s="26">
        <f>SUM(G107:G108)</f>
        <v>0</v>
      </c>
      <c r="I109" s="24"/>
    </row>
    <row r="110" spans="2:9" ht="12.75">
      <c r="B110" s="41"/>
      <c r="C110" s="3" t="s">
        <v>49</v>
      </c>
      <c r="D110" s="3"/>
      <c r="E110" s="3"/>
      <c r="F110" s="3"/>
      <c r="G110" s="22">
        <f>SUM(G109*20%)</f>
        <v>0</v>
      </c>
      <c r="I110" s="24"/>
    </row>
    <row r="111" spans="2:9" ht="12.75">
      <c r="B111" s="41"/>
      <c r="C111" s="3" t="s">
        <v>48</v>
      </c>
      <c r="D111" s="3"/>
      <c r="E111" s="3"/>
      <c r="F111" s="3"/>
      <c r="G111" s="22">
        <f>SUM(G109:G110)</f>
        <v>0</v>
      </c>
      <c r="I111" s="24"/>
    </row>
  </sheetData>
  <sheetProtection/>
  <printOptions/>
  <pageMargins left="0.9055118110236221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IZ8</cp:lastModifiedBy>
  <cp:lastPrinted>2017-02-17T13:41:37Z</cp:lastPrinted>
  <dcterms:created xsi:type="dcterms:W3CDTF">2014-01-28T10:47:36Z</dcterms:created>
  <dcterms:modified xsi:type="dcterms:W3CDTF">2017-02-17T13:44:02Z</dcterms:modified>
  <cp:category/>
  <cp:version/>
  <cp:contentType/>
  <cp:contentStatus/>
</cp:coreProperties>
</file>